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updateLinks="always"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8_{4880FDDB-6B33-7C4F-B8C6-F73A2E2074A3}" xr6:coauthVersionLast="47" xr6:coauthVersionMax="47" xr10:uidLastSave="{00000000-0000-0000-0000-000000000000}"/>
  <bookViews>
    <workbookView xWindow="0" yWindow="500" windowWidth="28800" windowHeight="18000" activeTab="16" xr2:uid="{00000000-000D-0000-FFFF-FFFF00000000}"/>
  </bookViews>
  <sheets>
    <sheet name="Calendar 2022 23 V1" sheetId="13" state="hidden" r:id="rId1"/>
    <sheet name="Cal 2022 23 V2 2wk FA&amp;SA" sheetId="15" state="hidden" r:id="rId2"/>
    <sheet name="Intent" sheetId="44" r:id="rId3"/>
    <sheet name=" Roadmap" sheetId="45" r:id="rId4"/>
    <sheet name="GANTT 24" sheetId="25" state="hidden" r:id="rId5"/>
    <sheet name="Delivery Plan Diploma" sheetId="40" state="hidden" r:id="rId6"/>
    <sheet name="TAGs" sheetId="11" state="hidden" r:id="rId7"/>
    <sheet name="Learner only version 21 22" sheetId="9" state="hidden" r:id="rId8"/>
    <sheet name="Term dates 2020 21" sheetId="4" state="hidden" r:id="rId9"/>
    <sheet name="Calendar 2020 21" sheetId="2" state="hidden" r:id="rId10"/>
    <sheet name="Unit 1 JCY" sheetId="29" state="hidden" r:id="rId11"/>
    <sheet name="Dec 24 Unit 10 JCY" sheetId="30" state="hidden" r:id="rId12"/>
    <sheet name="Unit 2" sheetId="46" r:id="rId13"/>
    <sheet name="Unit 3   " sheetId="34" r:id="rId14"/>
    <sheet name="Unit 4    " sheetId="42" r:id="rId15"/>
    <sheet name="Unit 6" sheetId="35" r:id="rId16"/>
    <sheet name="Unit 11 &amp; 12 " sheetId="31" r:id="rId17"/>
    <sheet name="May 25 Unit 23 JCY" sheetId="28" state="hidden" r:id="rId18"/>
    <sheet name="Yr 13 Unit 2 GDG" sheetId="33" state="hidden" r:id="rId19"/>
    <sheet name="Unit 13 GDG" sheetId="37" state="hidden" r:id="rId20"/>
    <sheet name="Unit 21 -ASG" sheetId="39" state="hidden" r:id="rId21"/>
    <sheet name="Unit 19" sheetId="38" state="hidden" r:id="rId22"/>
    <sheet name="CP 1st 2 columns" sheetId="20" state="hidden" r:id="rId23"/>
    <sheet name="Unit 3" sheetId="26" state="hidden" r:id="rId24"/>
    <sheet name="Unit 4" sheetId="43" state="hidden" r:id="rId25"/>
  </sheets>
  <externalReferences>
    <externalReference r:id="rId26"/>
    <externalReference r:id="rId2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5" l="1"/>
  <c r="F18" i="45"/>
  <c r="F17" i="45"/>
  <c r="F16" i="45"/>
  <c r="F15" i="45"/>
  <c r="F14" i="45"/>
  <c r="F13" i="45"/>
  <c r="F11" i="45"/>
  <c r="F10" i="45"/>
  <c r="F9" i="45"/>
  <c r="F8" i="45"/>
  <c r="F7" i="45"/>
  <c r="F6" i="45"/>
  <c r="F5" i="45"/>
  <c r="Q59" i="45"/>
  <c r="Q58" i="45"/>
  <c r="Q52" i="45"/>
  <c r="Q51" i="45"/>
  <c r="Q47" i="45"/>
  <c r="Q45" i="45"/>
  <c r="Q44" i="45"/>
  <c r="Q43" i="45"/>
  <c r="Q42" i="45"/>
  <c r="Q40" i="45"/>
  <c r="Q39" i="45"/>
  <c r="Q38" i="45"/>
  <c r="R37" i="45"/>
  <c r="T36" i="45"/>
  <c r="R36" i="45"/>
  <c r="T35" i="45"/>
  <c r="R35" i="45"/>
  <c r="T33" i="45"/>
  <c r="R33" i="45"/>
  <c r="T32" i="45"/>
  <c r="R32" i="45"/>
  <c r="T31" i="45"/>
  <c r="R31" i="45"/>
  <c r="U30" i="45"/>
  <c r="T30" i="45"/>
  <c r="R30" i="45"/>
  <c r="U29" i="45"/>
  <c r="T29" i="45"/>
  <c r="R29" i="45"/>
  <c r="U28" i="45"/>
  <c r="T28" i="45"/>
  <c r="R28" i="45"/>
  <c r="U26" i="45"/>
  <c r="T26" i="45"/>
  <c r="R26" i="45"/>
  <c r="U25" i="45"/>
  <c r="T25" i="45"/>
  <c r="R25" i="45"/>
  <c r="U24" i="45"/>
  <c r="T24" i="45"/>
  <c r="R24" i="45"/>
  <c r="U23" i="45"/>
  <c r="T23" i="45"/>
  <c r="R23" i="45"/>
  <c r="U22" i="45"/>
  <c r="T22" i="45"/>
  <c r="R22" i="45"/>
  <c r="C22" i="45"/>
  <c r="T21" i="45"/>
  <c r="C21" i="45"/>
  <c r="T19" i="45"/>
  <c r="S19" i="45"/>
  <c r="C19" i="45"/>
  <c r="T18" i="45"/>
  <c r="S18" i="45"/>
  <c r="D18" i="45"/>
  <c r="C18" i="45"/>
  <c r="T17" i="45"/>
  <c r="S17" i="45"/>
  <c r="D17" i="45"/>
  <c r="C17" i="45"/>
  <c r="T16" i="45"/>
  <c r="S16" i="45"/>
  <c r="D16" i="45"/>
  <c r="T15" i="45"/>
  <c r="S15" i="45"/>
  <c r="D15" i="45"/>
  <c r="C15" i="45"/>
  <c r="T14" i="45"/>
  <c r="S14" i="45"/>
  <c r="D14" i="45"/>
  <c r="C14" i="45"/>
  <c r="S13" i="45"/>
  <c r="D13" i="45"/>
  <c r="C13" i="45"/>
  <c r="T10" i="45"/>
  <c r="S10" i="45"/>
  <c r="D10" i="45"/>
  <c r="C10" i="45"/>
  <c r="T9" i="45"/>
  <c r="S9" i="45"/>
  <c r="D9" i="45"/>
  <c r="C9" i="45"/>
  <c r="T8" i="45"/>
  <c r="S8" i="45"/>
  <c r="D8" i="45"/>
  <c r="C8" i="45"/>
  <c r="T7" i="45"/>
  <c r="S7" i="45"/>
  <c r="D7" i="45"/>
  <c r="C7" i="45"/>
  <c r="T6" i="45"/>
  <c r="S6" i="45"/>
  <c r="D6" i="45"/>
  <c r="C6" i="45"/>
  <c r="T5" i="45"/>
  <c r="S5" i="45"/>
  <c r="D5" i="45"/>
  <c r="C5" i="45"/>
  <c r="T4" i="45"/>
  <c r="S4" i="45"/>
  <c r="D4" i="45"/>
  <c r="C4" i="45"/>
  <c r="V199" i="37"/>
  <c r="AD169" i="37"/>
  <c r="V169" i="37"/>
  <c r="AD129" i="37"/>
  <c r="V129" i="37"/>
  <c r="AD94" i="37"/>
  <c r="V94" i="37"/>
  <c r="AD49" i="37"/>
  <c r="V49" i="37"/>
  <c r="AD14" i="37"/>
  <c r="V14" i="37"/>
  <c r="U14" i="37"/>
  <c r="U19" i="37" s="1"/>
  <c r="U24" i="37" s="1"/>
  <c r="U29" i="37" s="1"/>
  <c r="U34" i="37" s="1"/>
  <c r="U39" i="37" s="1"/>
  <c r="U49" i="37" s="1"/>
  <c r="U54" i="37" s="1"/>
  <c r="U59" i="37" s="1"/>
  <c r="U64" i="37" s="1"/>
  <c r="U69" i="37" s="1"/>
  <c r="U74" i="37" s="1"/>
  <c r="U79" i="37" s="1"/>
  <c r="U94" i="37" s="1"/>
  <c r="U99" i="37" s="1"/>
  <c r="U104" i="37" s="1"/>
  <c r="U109" i="37" s="1"/>
  <c r="U114" i="37" s="1"/>
  <c r="U119" i="37" s="1"/>
  <c r="U129" i="37" s="1"/>
  <c r="U134" i="37" s="1"/>
  <c r="U139" i="37" s="1"/>
  <c r="U144" i="37" s="1"/>
  <c r="U149" i="37" s="1"/>
  <c r="U154" i="37" s="1"/>
  <c r="U169" i="37" s="1"/>
  <c r="U174" i="37" s="1"/>
  <c r="U179" i="37" s="1"/>
  <c r="U184" i="37" s="1"/>
  <c r="U189" i="37" s="1"/>
  <c r="U199" i="37" s="1"/>
  <c r="U204" i="37" s="1"/>
  <c r="U209" i="37" s="1"/>
  <c r="U214" i="37" s="1"/>
  <c r="U219" i="37" s="1"/>
  <c r="AH9" i="37"/>
  <c r="AF9" i="37"/>
  <c r="AC9" i="37"/>
  <c r="AC14" i="37" s="1"/>
  <c r="AC19" i="37" s="1"/>
  <c r="AC24" i="37" s="1"/>
  <c r="AC29" i="37" s="1"/>
  <c r="AC34" i="37" s="1"/>
  <c r="AC39" i="37" s="1"/>
  <c r="AC49" i="37" s="1"/>
  <c r="AC54" i="37" s="1"/>
  <c r="AC59" i="37" s="1"/>
  <c r="AC64" i="37" s="1"/>
  <c r="AC69" i="37" s="1"/>
  <c r="AC74" i="37" s="1"/>
  <c r="AC79" i="37" s="1"/>
  <c r="AC94" i="37" s="1"/>
  <c r="AC99" i="37" s="1"/>
  <c r="AC104" i="37" s="1"/>
  <c r="AC109" i="37" s="1"/>
  <c r="AC114" i="37" s="1"/>
  <c r="AC119" i="37" s="1"/>
  <c r="AC129" i="37" s="1"/>
  <c r="AC134" i="37" s="1"/>
  <c r="AC139" i="37" s="1"/>
  <c r="AC144" i="37" s="1"/>
  <c r="AC149" i="37" s="1"/>
  <c r="AC154" i="37" s="1"/>
  <c r="AC169" i="37" s="1"/>
  <c r="AC174" i="37" s="1"/>
  <c r="AC179" i="37" s="1"/>
  <c r="AC184" i="37" s="1"/>
  <c r="AC189" i="37" s="1"/>
  <c r="Z9" i="37"/>
  <c r="AA9" i="37" s="1"/>
  <c r="X9" i="37"/>
  <c r="Y9" i="37" s="1"/>
  <c r="W9" i="37"/>
  <c r="T9" i="37"/>
  <c r="T14" i="37" s="1"/>
  <c r="T19" i="37" s="1"/>
  <c r="T24" i="37" s="1"/>
  <c r="T29" i="37" s="1"/>
  <c r="T34" i="37" s="1"/>
  <c r="T39" i="37" s="1"/>
  <c r="T44" i="37" s="1"/>
  <c r="T49" i="37" s="1"/>
  <c r="T54" i="37" s="1"/>
  <c r="T59" i="37" s="1"/>
  <c r="T64" i="37" s="1"/>
  <c r="T69" i="37" s="1"/>
  <c r="T74" i="37" s="1"/>
  <c r="T79" i="37" s="1"/>
  <c r="T84" i="37" s="1"/>
  <c r="T89" i="37" s="1"/>
  <c r="T94" i="37" s="1"/>
  <c r="T99" i="37" s="1"/>
  <c r="T104" i="37" s="1"/>
  <c r="T109" i="37" s="1"/>
  <c r="T114" i="37" s="1"/>
  <c r="T119" i="37" s="1"/>
  <c r="T124" i="37" s="1"/>
  <c r="T129" i="37" s="1"/>
  <c r="T134" i="37" s="1"/>
  <c r="T139" i="37" s="1"/>
  <c r="T144" i="37" s="1"/>
  <c r="T149" i="37" s="1"/>
  <c r="T154" i="37" s="1"/>
  <c r="T159" i="37" s="1"/>
  <c r="T164" i="37" s="1"/>
  <c r="T169" i="37" s="1"/>
  <c r="T174" i="37" s="1"/>
  <c r="T179" i="37" s="1"/>
  <c r="T184" i="37" s="1"/>
  <c r="T189" i="37" s="1"/>
  <c r="T194" i="37" s="1"/>
  <c r="T199" i="37" s="1"/>
  <c r="T204" i="37" s="1"/>
  <c r="T209" i="37" s="1"/>
  <c r="T214" i="37" s="1"/>
  <c r="T219" i="37" s="1"/>
  <c r="T225" i="37" s="1"/>
  <c r="T230" i="37" s="1"/>
  <c r="L50" i="40"/>
  <c r="U36" i="40"/>
  <c r="U16" i="40"/>
  <c r="U14" i="29"/>
  <c r="V14" i="29"/>
  <c r="W14" i="29"/>
  <c r="X14" i="29"/>
  <c r="Y14" i="29"/>
  <c r="Z14" i="29"/>
  <c r="AA14" i="29"/>
  <c r="AD14" i="29"/>
  <c r="AF14" i="29"/>
  <c r="AH14" i="29"/>
  <c r="V199" i="39"/>
  <c r="AD169" i="39"/>
  <c r="V169" i="39"/>
  <c r="AD129" i="39"/>
  <c r="V129" i="39"/>
  <c r="AD94" i="39"/>
  <c r="V94" i="39"/>
  <c r="AD49" i="39"/>
  <c r="V49" i="39"/>
  <c r="AD14" i="39"/>
  <c r="V14" i="39"/>
  <c r="U14" i="39"/>
  <c r="U19" i="39" s="1"/>
  <c r="U24" i="39" s="1"/>
  <c r="U29" i="39" s="1"/>
  <c r="U34" i="39" s="1"/>
  <c r="U39" i="39" s="1"/>
  <c r="U49" i="39" s="1"/>
  <c r="U54" i="39" s="1"/>
  <c r="U59" i="39" s="1"/>
  <c r="U64" i="39" s="1"/>
  <c r="U69" i="39" s="1"/>
  <c r="U74" i="39" s="1"/>
  <c r="U79" i="39" s="1"/>
  <c r="U94" i="39" s="1"/>
  <c r="U99" i="39" s="1"/>
  <c r="U104" i="39" s="1"/>
  <c r="U109" i="39" s="1"/>
  <c r="U114" i="39" s="1"/>
  <c r="U119" i="39" s="1"/>
  <c r="U129" i="39" s="1"/>
  <c r="U134" i="39" s="1"/>
  <c r="U139" i="39" s="1"/>
  <c r="U144" i="39" s="1"/>
  <c r="U149" i="39" s="1"/>
  <c r="U154" i="39" s="1"/>
  <c r="U169" i="39" s="1"/>
  <c r="U174" i="39" s="1"/>
  <c r="U179" i="39" s="1"/>
  <c r="U184" i="39" s="1"/>
  <c r="U189" i="39" s="1"/>
  <c r="U199" i="39" s="1"/>
  <c r="U204" i="39" s="1"/>
  <c r="U209" i="39" s="1"/>
  <c r="U214" i="39" s="1"/>
  <c r="U219" i="39" s="1"/>
  <c r="AH9" i="39"/>
  <c r="AF9" i="39"/>
  <c r="AC9" i="39"/>
  <c r="AC14" i="39" s="1"/>
  <c r="AC19" i="39" s="1"/>
  <c r="AC24" i="39" s="1"/>
  <c r="AC29" i="39" s="1"/>
  <c r="AC34" i="39" s="1"/>
  <c r="AC39" i="39" s="1"/>
  <c r="AC49" i="39" s="1"/>
  <c r="AC54" i="39" s="1"/>
  <c r="AC59" i="39" s="1"/>
  <c r="AC64" i="39" s="1"/>
  <c r="AC69" i="39" s="1"/>
  <c r="AC74" i="39" s="1"/>
  <c r="AC79" i="39" s="1"/>
  <c r="AC94" i="39" s="1"/>
  <c r="AC99" i="39" s="1"/>
  <c r="AC104" i="39" s="1"/>
  <c r="AC109" i="39" s="1"/>
  <c r="AC114" i="39" s="1"/>
  <c r="AC119" i="39" s="1"/>
  <c r="AC129" i="39" s="1"/>
  <c r="AC134" i="39" s="1"/>
  <c r="AC139" i="39" s="1"/>
  <c r="AC144" i="39" s="1"/>
  <c r="AC149" i="39" s="1"/>
  <c r="AC154" i="39" s="1"/>
  <c r="AC169" i="39" s="1"/>
  <c r="AC174" i="39" s="1"/>
  <c r="AC179" i="39" s="1"/>
  <c r="AC184" i="39" s="1"/>
  <c r="AC189" i="39" s="1"/>
  <c r="Z9" i="39"/>
  <c r="AA9" i="39" s="1"/>
  <c r="X9" i="39"/>
  <c r="Y9" i="39" s="1"/>
  <c r="W9" i="39"/>
  <c r="T9" i="39"/>
  <c r="T14" i="39" s="1"/>
  <c r="T19" i="39" s="1"/>
  <c r="T24" i="39" s="1"/>
  <c r="T29" i="39" s="1"/>
  <c r="T34" i="39" s="1"/>
  <c r="T39" i="39" s="1"/>
  <c r="T44" i="39" s="1"/>
  <c r="T49" i="39" s="1"/>
  <c r="T54" i="39" s="1"/>
  <c r="T59" i="39" s="1"/>
  <c r="T64" i="39" s="1"/>
  <c r="T69" i="39" s="1"/>
  <c r="T74" i="39" s="1"/>
  <c r="T79" i="39" s="1"/>
  <c r="T84" i="39" s="1"/>
  <c r="T89" i="39" s="1"/>
  <c r="T94" i="39" s="1"/>
  <c r="T99" i="39" s="1"/>
  <c r="T104" i="39" s="1"/>
  <c r="T109" i="39" s="1"/>
  <c r="T114" i="39" s="1"/>
  <c r="T119" i="39" s="1"/>
  <c r="T124" i="39" s="1"/>
  <c r="T129" i="39" s="1"/>
  <c r="T134" i="39" s="1"/>
  <c r="T139" i="39" s="1"/>
  <c r="T144" i="39" s="1"/>
  <c r="T149" i="39" s="1"/>
  <c r="T154" i="39" s="1"/>
  <c r="T159" i="39" s="1"/>
  <c r="T164" i="39" s="1"/>
  <c r="T169" i="39" s="1"/>
  <c r="T174" i="39" s="1"/>
  <c r="T179" i="39" s="1"/>
  <c r="T184" i="39" s="1"/>
  <c r="T189" i="39" s="1"/>
  <c r="T194" i="39" s="1"/>
  <c r="T199" i="39" s="1"/>
  <c r="T204" i="39" s="1"/>
  <c r="T209" i="39" s="1"/>
  <c r="T214" i="39" s="1"/>
  <c r="T219" i="39" s="1"/>
  <c r="T225" i="39" s="1"/>
  <c r="T230" i="39" s="1"/>
  <c r="V199" i="38"/>
  <c r="AD169" i="38"/>
  <c r="V169" i="38"/>
  <c r="AD129" i="38"/>
  <c r="V129" i="38"/>
  <c r="AD94" i="38"/>
  <c r="V94" i="38"/>
  <c r="AD49" i="38"/>
  <c r="V49" i="38"/>
  <c r="AD14" i="38"/>
  <c r="V14" i="38"/>
  <c r="U14" i="38"/>
  <c r="U19" i="38" s="1"/>
  <c r="U24" i="38" s="1"/>
  <c r="U29" i="38" s="1"/>
  <c r="U34" i="38" s="1"/>
  <c r="U39" i="38" s="1"/>
  <c r="U49" i="38" s="1"/>
  <c r="U54" i="38" s="1"/>
  <c r="U59" i="38" s="1"/>
  <c r="U64" i="38" s="1"/>
  <c r="U69" i="38" s="1"/>
  <c r="U74" i="38" s="1"/>
  <c r="U79" i="38" s="1"/>
  <c r="U94" i="38" s="1"/>
  <c r="U99" i="38" s="1"/>
  <c r="U104" i="38" s="1"/>
  <c r="U109" i="38" s="1"/>
  <c r="U114" i="38" s="1"/>
  <c r="U119" i="38" s="1"/>
  <c r="U129" i="38" s="1"/>
  <c r="U134" i="38" s="1"/>
  <c r="U139" i="38" s="1"/>
  <c r="U144" i="38" s="1"/>
  <c r="U149" i="38" s="1"/>
  <c r="U154" i="38" s="1"/>
  <c r="U169" i="38" s="1"/>
  <c r="U174" i="38" s="1"/>
  <c r="U179" i="38" s="1"/>
  <c r="U184" i="38" s="1"/>
  <c r="U189" i="38" s="1"/>
  <c r="U199" i="38" s="1"/>
  <c r="U204" i="38" s="1"/>
  <c r="U209" i="38" s="1"/>
  <c r="U214" i="38" s="1"/>
  <c r="U219" i="38" s="1"/>
  <c r="AH9" i="38"/>
  <c r="AF9" i="38"/>
  <c r="AC9" i="38"/>
  <c r="AC14" i="38" s="1"/>
  <c r="AC19" i="38" s="1"/>
  <c r="AC24" i="38" s="1"/>
  <c r="AC29" i="38" s="1"/>
  <c r="AC34" i="38" s="1"/>
  <c r="AC39" i="38" s="1"/>
  <c r="AC49" i="38" s="1"/>
  <c r="AC54" i="38" s="1"/>
  <c r="AC59" i="38" s="1"/>
  <c r="AC64" i="38" s="1"/>
  <c r="AC69" i="38" s="1"/>
  <c r="AC74" i="38" s="1"/>
  <c r="AC79" i="38" s="1"/>
  <c r="AC94" i="38" s="1"/>
  <c r="AC99" i="38" s="1"/>
  <c r="AC104" i="38" s="1"/>
  <c r="AC109" i="38" s="1"/>
  <c r="AC114" i="38" s="1"/>
  <c r="AC119" i="38" s="1"/>
  <c r="AC129" i="38" s="1"/>
  <c r="AC134" i="38" s="1"/>
  <c r="AC139" i="38" s="1"/>
  <c r="AC144" i="38" s="1"/>
  <c r="AC149" i="38" s="1"/>
  <c r="AC154" i="38" s="1"/>
  <c r="AC169" i="38" s="1"/>
  <c r="AC174" i="38" s="1"/>
  <c r="AC179" i="38" s="1"/>
  <c r="AC184" i="38" s="1"/>
  <c r="AC189" i="38" s="1"/>
  <c r="Z9" i="38"/>
  <c r="AA9" i="38" s="1"/>
  <c r="X9" i="38"/>
  <c r="Y9" i="38" s="1"/>
  <c r="W9" i="38"/>
  <c r="T9" i="38"/>
  <c r="T14" i="38" s="1"/>
  <c r="T19" i="38" s="1"/>
  <c r="T24" i="38" s="1"/>
  <c r="T29" i="38" s="1"/>
  <c r="T34" i="38" s="1"/>
  <c r="T39" i="38" s="1"/>
  <c r="T44" i="38" s="1"/>
  <c r="T49" i="38" s="1"/>
  <c r="T54" i="38" s="1"/>
  <c r="T59" i="38" s="1"/>
  <c r="T64" i="38" s="1"/>
  <c r="T69" i="38" s="1"/>
  <c r="T74" i="38" s="1"/>
  <c r="T79" i="38" s="1"/>
  <c r="T84" i="38" s="1"/>
  <c r="T89" i="38" s="1"/>
  <c r="T94" i="38" s="1"/>
  <c r="T99" i="38" s="1"/>
  <c r="T104" i="38" s="1"/>
  <c r="T109" i="38" s="1"/>
  <c r="T114" i="38" s="1"/>
  <c r="T119" i="38" s="1"/>
  <c r="T124" i="38" s="1"/>
  <c r="T129" i="38" s="1"/>
  <c r="T134" i="38" s="1"/>
  <c r="T139" i="38" s="1"/>
  <c r="T144" i="38" s="1"/>
  <c r="T149" i="38" s="1"/>
  <c r="T154" i="38" s="1"/>
  <c r="T159" i="38" s="1"/>
  <c r="T164" i="38" s="1"/>
  <c r="T169" i="38" s="1"/>
  <c r="T174" i="38" s="1"/>
  <c r="T179" i="38" s="1"/>
  <c r="T184" i="38" s="1"/>
  <c r="T189" i="38" s="1"/>
  <c r="T194" i="38" s="1"/>
  <c r="T199" i="38" s="1"/>
  <c r="T204" i="38" s="1"/>
  <c r="T209" i="38" s="1"/>
  <c r="T214" i="38" s="1"/>
  <c r="T219" i="38" s="1"/>
  <c r="T225" i="38" s="1"/>
  <c r="T230" i="38" s="1"/>
  <c r="V199" i="33"/>
  <c r="AD169" i="33"/>
  <c r="V169" i="33"/>
  <c r="AD129" i="33"/>
  <c r="V129" i="33"/>
  <c r="AD94" i="33"/>
  <c r="V94" i="33"/>
  <c r="AD49" i="33"/>
  <c r="V49" i="33"/>
  <c r="AD14" i="33"/>
  <c r="V14" i="33"/>
  <c r="U14" i="33"/>
  <c r="U19" i="33" s="1"/>
  <c r="U24" i="33" s="1"/>
  <c r="U29" i="33" s="1"/>
  <c r="U34" i="33" s="1"/>
  <c r="U39" i="33" s="1"/>
  <c r="U49" i="33" s="1"/>
  <c r="U54" i="33" s="1"/>
  <c r="U59" i="33" s="1"/>
  <c r="U64" i="33" s="1"/>
  <c r="U69" i="33" s="1"/>
  <c r="U74" i="33" s="1"/>
  <c r="U79" i="33" s="1"/>
  <c r="U94" i="33" s="1"/>
  <c r="U99" i="33" s="1"/>
  <c r="U104" i="33" s="1"/>
  <c r="U109" i="33" s="1"/>
  <c r="U114" i="33" s="1"/>
  <c r="U119" i="33" s="1"/>
  <c r="U129" i="33" s="1"/>
  <c r="U134" i="33" s="1"/>
  <c r="U139" i="33" s="1"/>
  <c r="U144" i="33" s="1"/>
  <c r="U149" i="33" s="1"/>
  <c r="U154" i="33" s="1"/>
  <c r="U169" i="33" s="1"/>
  <c r="U174" i="33" s="1"/>
  <c r="U179" i="33" s="1"/>
  <c r="U184" i="33" s="1"/>
  <c r="U189" i="33" s="1"/>
  <c r="U199" i="33" s="1"/>
  <c r="U204" i="33" s="1"/>
  <c r="U209" i="33" s="1"/>
  <c r="U214" i="33" s="1"/>
  <c r="U219" i="33" s="1"/>
  <c r="AH9" i="33"/>
  <c r="AF9" i="33"/>
  <c r="AC9" i="33"/>
  <c r="AC14" i="33" s="1"/>
  <c r="AC19" i="33" s="1"/>
  <c r="AC24" i="33" s="1"/>
  <c r="AC29" i="33" s="1"/>
  <c r="AC34" i="33" s="1"/>
  <c r="AC39" i="33" s="1"/>
  <c r="AC49" i="33" s="1"/>
  <c r="AC54" i="33" s="1"/>
  <c r="AC59" i="33" s="1"/>
  <c r="AC64" i="33" s="1"/>
  <c r="AC69" i="33" s="1"/>
  <c r="AC74" i="33" s="1"/>
  <c r="AC79" i="33" s="1"/>
  <c r="AC94" i="33" s="1"/>
  <c r="AC99" i="33" s="1"/>
  <c r="AC104" i="33" s="1"/>
  <c r="AC109" i="33" s="1"/>
  <c r="AC114" i="33" s="1"/>
  <c r="AC119" i="33" s="1"/>
  <c r="AC129" i="33" s="1"/>
  <c r="AC134" i="33" s="1"/>
  <c r="AC139" i="33" s="1"/>
  <c r="AC144" i="33" s="1"/>
  <c r="AC149" i="33" s="1"/>
  <c r="AC154" i="33" s="1"/>
  <c r="AC169" i="33" s="1"/>
  <c r="AC174" i="33" s="1"/>
  <c r="AC179" i="33" s="1"/>
  <c r="AC184" i="33" s="1"/>
  <c r="AC189" i="33" s="1"/>
  <c r="Z9" i="33"/>
  <c r="AA9" i="33" s="1"/>
  <c r="X9" i="33"/>
  <c r="Y9" i="33" s="1"/>
  <c r="W9" i="33"/>
  <c r="T9" i="33"/>
  <c r="T14" i="33" s="1"/>
  <c r="T19" i="33" s="1"/>
  <c r="T24" i="33" s="1"/>
  <c r="T29" i="33" s="1"/>
  <c r="T34" i="33" s="1"/>
  <c r="T39" i="33" s="1"/>
  <c r="T44" i="33" s="1"/>
  <c r="T49" i="33" s="1"/>
  <c r="T54" i="33" s="1"/>
  <c r="T59" i="33" s="1"/>
  <c r="T64" i="33" s="1"/>
  <c r="T69" i="33" s="1"/>
  <c r="T74" i="33" s="1"/>
  <c r="T79" i="33" s="1"/>
  <c r="T84" i="33" s="1"/>
  <c r="T89" i="33" s="1"/>
  <c r="T94" i="33" s="1"/>
  <c r="T99" i="33" s="1"/>
  <c r="T104" i="33" s="1"/>
  <c r="T109" i="33" s="1"/>
  <c r="T114" i="33" s="1"/>
  <c r="T119" i="33" s="1"/>
  <c r="T124" i="33" s="1"/>
  <c r="T129" i="33" s="1"/>
  <c r="T134" i="33" s="1"/>
  <c r="T139" i="33" s="1"/>
  <c r="T144" i="33" s="1"/>
  <c r="T149" i="33" s="1"/>
  <c r="T154" i="33" s="1"/>
  <c r="T159" i="33" s="1"/>
  <c r="T164" i="33" s="1"/>
  <c r="T169" i="33" s="1"/>
  <c r="T174" i="33" s="1"/>
  <c r="T179" i="33" s="1"/>
  <c r="T184" i="33" s="1"/>
  <c r="T189" i="33" s="1"/>
  <c r="T194" i="33" s="1"/>
  <c r="T199" i="33" s="1"/>
  <c r="T204" i="33" s="1"/>
  <c r="T209" i="33" s="1"/>
  <c r="T214" i="33" s="1"/>
  <c r="T219" i="33" s="1"/>
  <c r="T225" i="33" s="1"/>
  <c r="T230" i="33" s="1"/>
  <c r="V199" i="30"/>
  <c r="AD169" i="30"/>
  <c r="V169" i="30"/>
  <c r="AD129" i="30"/>
  <c r="V129" i="30"/>
  <c r="AD94" i="30"/>
  <c r="V94" i="30"/>
  <c r="AD49" i="30"/>
  <c r="V49" i="30"/>
  <c r="AD14" i="30"/>
  <c r="V14" i="30"/>
  <c r="U14" i="30"/>
  <c r="U19" i="30" s="1"/>
  <c r="U24" i="30" s="1"/>
  <c r="U29" i="30" s="1"/>
  <c r="U34" i="30" s="1"/>
  <c r="U39" i="30" s="1"/>
  <c r="U49" i="30" s="1"/>
  <c r="U54" i="30" s="1"/>
  <c r="U59" i="30" s="1"/>
  <c r="U64" i="30" s="1"/>
  <c r="U69" i="30" s="1"/>
  <c r="U74" i="30" s="1"/>
  <c r="U79" i="30" s="1"/>
  <c r="U94" i="30" s="1"/>
  <c r="U99" i="30" s="1"/>
  <c r="U104" i="30" s="1"/>
  <c r="U109" i="30" s="1"/>
  <c r="U114" i="30" s="1"/>
  <c r="U119" i="30" s="1"/>
  <c r="U129" i="30" s="1"/>
  <c r="U134" i="30" s="1"/>
  <c r="U139" i="30" s="1"/>
  <c r="U144" i="30" s="1"/>
  <c r="U149" i="30" s="1"/>
  <c r="U154" i="30" s="1"/>
  <c r="U169" i="30" s="1"/>
  <c r="U174" i="30" s="1"/>
  <c r="U179" i="30" s="1"/>
  <c r="U184" i="30" s="1"/>
  <c r="U189" i="30" s="1"/>
  <c r="U199" i="30" s="1"/>
  <c r="U204" i="30" s="1"/>
  <c r="U209" i="30" s="1"/>
  <c r="U214" i="30" s="1"/>
  <c r="U219" i="30" s="1"/>
  <c r="AH9" i="30"/>
  <c r="AF9" i="30"/>
  <c r="AC9" i="30"/>
  <c r="AC14" i="30" s="1"/>
  <c r="AC19" i="30" s="1"/>
  <c r="AC24" i="30" s="1"/>
  <c r="AC29" i="30" s="1"/>
  <c r="AC34" i="30" s="1"/>
  <c r="AC39" i="30" s="1"/>
  <c r="AC49" i="30" s="1"/>
  <c r="AC54" i="30" s="1"/>
  <c r="AC59" i="30" s="1"/>
  <c r="AC64" i="30" s="1"/>
  <c r="AC69" i="30" s="1"/>
  <c r="AC74" i="30" s="1"/>
  <c r="AC79" i="30" s="1"/>
  <c r="AC94" i="30" s="1"/>
  <c r="AC99" i="30" s="1"/>
  <c r="AC104" i="30" s="1"/>
  <c r="AC109" i="30" s="1"/>
  <c r="AC114" i="30" s="1"/>
  <c r="AC119" i="30" s="1"/>
  <c r="AC129" i="30" s="1"/>
  <c r="AC134" i="30" s="1"/>
  <c r="AC139" i="30" s="1"/>
  <c r="AC144" i="30" s="1"/>
  <c r="AC149" i="30" s="1"/>
  <c r="AC154" i="30" s="1"/>
  <c r="AC169" i="30" s="1"/>
  <c r="AC174" i="30" s="1"/>
  <c r="AC179" i="30" s="1"/>
  <c r="AC184" i="30" s="1"/>
  <c r="AC189" i="30" s="1"/>
  <c r="Z9" i="30"/>
  <c r="AA9" i="30" s="1"/>
  <c r="X9" i="30"/>
  <c r="Y9" i="30" s="1"/>
  <c r="W9" i="30"/>
  <c r="T9" i="30"/>
  <c r="T14" i="30" s="1"/>
  <c r="T19" i="30" s="1"/>
  <c r="T24" i="30" s="1"/>
  <c r="T29" i="30" s="1"/>
  <c r="T34" i="30" s="1"/>
  <c r="T39" i="30" s="1"/>
  <c r="T44" i="30" s="1"/>
  <c r="T49" i="30" s="1"/>
  <c r="T54" i="30" s="1"/>
  <c r="T59" i="30" s="1"/>
  <c r="T64" i="30" s="1"/>
  <c r="T69" i="30" s="1"/>
  <c r="T74" i="30" s="1"/>
  <c r="T79" i="30" s="1"/>
  <c r="T84" i="30" s="1"/>
  <c r="T89" i="30" s="1"/>
  <c r="T94" i="30" s="1"/>
  <c r="T99" i="30" s="1"/>
  <c r="T104" i="30" s="1"/>
  <c r="T109" i="30" s="1"/>
  <c r="T114" i="30" s="1"/>
  <c r="T119" i="30" s="1"/>
  <c r="T124" i="30" s="1"/>
  <c r="T129" i="30" s="1"/>
  <c r="T134" i="30" s="1"/>
  <c r="T139" i="30" s="1"/>
  <c r="T144" i="30" s="1"/>
  <c r="T149" i="30" s="1"/>
  <c r="T154" i="30" s="1"/>
  <c r="T159" i="30" s="1"/>
  <c r="T164" i="30" s="1"/>
  <c r="T169" i="30" s="1"/>
  <c r="T174" i="30" s="1"/>
  <c r="T179" i="30" s="1"/>
  <c r="T184" i="30" s="1"/>
  <c r="T189" i="30" s="1"/>
  <c r="T194" i="30" s="1"/>
  <c r="T199" i="30" s="1"/>
  <c r="T204" i="30" s="1"/>
  <c r="T209" i="30" s="1"/>
  <c r="T214" i="30" s="1"/>
  <c r="T219" i="30" s="1"/>
  <c r="T225" i="30" s="1"/>
  <c r="T230" i="30" s="1"/>
  <c r="V149" i="29"/>
  <c r="AD119" i="29"/>
  <c r="V119" i="29"/>
  <c r="AD79" i="29"/>
  <c r="V79" i="29"/>
  <c r="AD47" i="29"/>
  <c r="V47" i="29"/>
  <c r="AD29" i="29"/>
  <c r="V29" i="29"/>
  <c r="U15" i="29"/>
  <c r="U16" i="29" s="1"/>
  <c r="U17" i="29" s="1"/>
  <c r="U22" i="29" s="1"/>
  <c r="U23" i="29" s="1"/>
  <c r="U29" i="29" s="1"/>
  <c r="U30" i="29" s="1"/>
  <c r="U31" i="29" s="1"/>
  <c r="U33" i="29" s="1"/>
  <c r="U34" i="29" s="1"/>
  <c r="U35" i="29" s="1"/>
  <c r="U36" i="29" s="1"/>
  <c r="U47" i="29" s="1"/>
  <c r="U49" i="29" s="1"/>
  <c r="U54" i="29" s="1"/>
  <c r="U59" i="29" s="1"/>
  <c r="U64" i="29" s="1"/>
  <c r="U69" i="29" s="1"/>
  <c r="U79" i="29" s="1"/>
  <c r="U84" i="29" s="1"/>
  <c r="U89" i="29" s="1"/>
  <c r="U94" i="29" s="1"/>
  <c r="U99" i="29" s="1"/>
  <c r="U104" i="29" s="1"/>
  <c r="U119" i="29" s="1"/>
  <c r="U124" i="29" s="1"/>
  <c r="U129" i="29" s="1"/>
  <c r="U134" i="29" s="1"/>
  <c r="U139" i="29" s="1"/>
  <c r="U149" i="29" s="1"/>
  <c r="U154" i="29" s="1"/>
  <c r="U159" i="29" s="1"/>
  <c r="U164" i="29" s="1"/>
  <c r="U169" i="29" s="1"/>
  <c r="AH9" i="29"/>
  <c r="AF9" i="29"/>
  <c r="AC9" i="29"/>
  <c r="Z9" i="29"/>
  <c r="AA9" i="29" s="1"/>
  <c r="X9" i="29"/>
  <c r="Y9" i="29" s="1"/>
  <c r="W9" i="29"/>
  <c r="T9" i="29"/>
  <c r="V199" i="28"/>
  <c r="AD169" i="28"/>
  <c r="V169" i="28"/>
  <c r="AD129" i="28"/>
  <c r="V129" i="28"/>
  <c r="AD94" i="28"/>
  <c r="V94" i="28"/>
  <c r="AD49" i="28"/>
  <c r="V49" i="28"/>
  <c r="AD14" i="28"/>
  <c r="V14" i="28"/>
  <c r="U14" i="28"/>
  <c r="U19" i="28" s="1"/>
  <c r="U24" i="28" s="1"/>
  <c r="U29" i="28" s="1"/>
  <c r="U34" i="28" s="1"/>
  <c r="U39" i="28" s="1"/>
  <c r="U49" i="28" s="1"/>
  <c r="U54" i="28" s="1"/>
  <c r="U59" i="28" s="1"/>
  <c r="U64" i="28" s="1"/>
  <c r="U69" i="28" s="1"/>
  <c r="U74" i="28" s="1"/>
  <c r="U79" i="28" s="1"/>
  <c r="U94" i="28" s="1"/>
  <c r="U99" i="28" s="1"/>
  <c r="U104" i="28" s="1"/>
  <c r="U109" i="28" s="1"/>
  <c r="U114" i="28" s="1"/>
  <c r="U119" i="28" s="1"/>
  <c r="U129" i="28" s="1"/>
  <c r="U134" i="28" s="1"/>
  <c r="U139" i="28" s="1"/>
  <c r="U144" i="28" s="1"/>
  <c r="U149" i="28" s="1"/>
  <c r="U154" i="28" s="1"/>
  <c r="U169" i="28" s="1"/>
  <c r="U174" i="28" s="1"/>
  <c r="U179" i="28" s="1"/>
  <c r="U184" i="28" s="1"/>
  <c r="U189" i="28" s="1"/>
  <c r="U199" i="28" s="1"/>
  <c r="U204" i="28" s="1"/>
  <c r="U209" i="28" s="1"/>
  <c r="U214" i="28" s="1"/>
  <c r="U219" i="28" s="1"/>
  <c r="AH9" i="28"/>
  <c r="AF9" i="28"/>
  <c r="AC9" i="28"/>
  <c r="AC14" i="28" s="1"/>
  <c r="AC19" i="28" s="1"/>
  <c r="AC24" i="28" s="1"/>
  <c r="AC29" i="28" s="1"/>
  <c r="AC34" i="28" s="1"/>
  <c r="AC39" i="28" s="1"/>
  <c r="AC49" i="28" s="1"/>
  <c r="AC54" i="28" s="1"/>
  <c r="AC59" i="28" s="1"/>
  <c r="AC64" i="28" s="1"/>
  <c r="AC69" i="28" s="1"/>
  <c r="AC74" i="28" s="1"/>
  <c r="AC79" i="28" s="1"/>
  <c r="AC94" i="28" s="1"/>
  <c r="AC99" i="28" s="1"/>
  <c r="AC104" i="28" s="1"/>
  <c r="AC109" i="28" s="1"/>
  <c r="AC114" i="28" s="1"/>
  <c r="AC119" i="28" s="1"/>
  <c r="AC129" i="28" s="1"/>
  <c r="AC134" i="28" s="1"/>
  <c r="AC139" i="28" s="1"/>
  <c r="AC144" i="28" s="1"/>
  <c r="AC149" i="28" s="1"/>
  <c r="AC154" i="28" s="1"/>
  <c r="AC169" i="28" s="1"/>
  <c r="AC174" i="28" s="1"/>
  <c r="AC179" i="28" s="1"/>
  <c r="AC184" i="28" s="1"/>
  <c r="AC189" i="28" s="1"/>
  <c r="Z9" i="28"/>
  <c r="AA9" i="28" s="1"/>
  <c r="X9" i="28"/>
  <c r="Y9" i="28" s="1"/>
  <c r="W9" i="28"/>
  <c r="T9" i="28"/>
  <c r="T14" i="28" s="1"/>
  <c r="T19" i="28" s="1"/>
  <c r="T24" i="28" s="1"/>
  <c r="T29" i="28" s="1"/>
  <c r="T34" i="28" s="1"/>
  <c r="T39" i="28" s="1"/>
  <c r="T44" i="28" s="1"/>
  <c r="T49" i="28" s="1"/>
  <c r="T54" i="28" s="1"/>
  <c r="T59" i="28" s="1"/>
  <c r="T64" i="28" s="1"/>
  <c r="T69" i="28" s="1"/>
  <c r="T74" i="28" s="1"/>
  <c r="T79" i="28" s="1"/>
  <c r="T84" i="28" s="1"/>
  <c r="T89" i="28" s="1"/>
  <c r="T94" i="28" s="1"/>
  <c r="T99" i="28" s="1"/>
  <c r="T104" i="28" s="1"/>
  <c r="T109" i="28" s="1"/>
  <c r="T114" i="28" s="1"/>
  <c r="T119" i="28" s="1"/>
  <c r="T124" i="28" s="1"/>
  <c r="T129" i="28" s="1"/>
  <c r="T134" i="28" s="1"/>
  <c r="T139" i="28" s="1"/>
  <c r="T144" i="28" s="1"/>
  <c r="T149" i="28" s="1"/>
  <c r="T154" i="28" s="1"/>
  <c r="T159" i="28" s="1"/>
  <c r="T164" i="28" s="1"/>
  <c r="T169" i="28" s="1"/>
  <c r="T174" i="28" s="1"/>
  <c r="T179" i="28" s="1"/>
  <c r="T184" i="28" s="1"/>
  <c r="T189" i="28" s="1"/>
  <c r="T194" i="28" s="1"/>
  <c r="T199" i="28" s="1"/>
  <c r="T204" i="28" s="1"/>
  <c r="T209" i="28" s="1"/>
  <c r="T214" i="28" s="1"/>
  <c r="T219" i="28" s="1"/>
  <c r="T225" i="28" s="1"/>
  <c r="T230" i="28" s="1"/>
  <c r="P168" i="20"/>
  <c r="P128" i="20"/>
  <c r="P93" i="20"/>
  <c r="P48" i="20"/>
  <c r="P13" i="20"/>
  <c r="T8" i="20"/>
  <c r="R8" i="20"/>
  <c r="G13" i="20"/>
  <c r="G18" i="20" s="1"/>
  <c r="G23" i="20" s="1"/>
  <c r="G28" i="20" s="1"/>
  <c r="G33" i="20" s="1"/>
  <c r="G38" i="20" s="1"/>
  <c r="G48" i="20" s="1"/>
  <c r="G53" i="20" s="1"/>
  <c r="G58" i="20" s="1"/>
  <c r="G63" i="20" s="1"/>
  <c r="G68" i="20" s="1"/>
  <c r="G73" i="20" s="1"/>
  <c r="G78" i="20" s="1"/>
  <c r="G93" i="20" s="1"/>
  <c r="G98" i="20" s="1"/>
  <c r="G103" i="20" s="1"/>
  <c r="G108" i="20" s="1"/>
  <c r="G113" i="20" s="1"/>
  <c r="G118" i="20" s="1"/>
  <c r="G128" i="20" s="1"/>
  <c r="G133" i="20" s="1"/>
  <c r="G138" i="20" s="1"/>
  <c r="G143" i="20" s="1"/>
  <c r="G148" i="20" s="1"/>
  <c r="G153" i="20" s="1"/>
  <c r="G168" i="20" s="1"/>
  <c r="G173" i="20" s="1"/>
  <c r="G178" i="20" s="1"/>
  <c r="G183" i="20" s="1"/>
  <c r="G188" i="20" s="1"/>
  <c r="G198" i="20" s="1"/>
  <c r="G203" i="20" s="1"/>
  <c r="G208" i="20" s="1"/>
  <c r="G213" i="20" s="1"/>
  <c r="G218" i="20" s="1"/>
  <c r="O8" i="20" s="1"/>
  <c r="O13" i="20" s="1"/>
  <c r="O18" i="20" s="1"/>
  <c r="O23" i="20" s="1"/>
  <c r="O28" i="20" s="1"/>
  <c r="O33" i="20" s="1"/>
  <c r="O38" i="20" s="1"/>
  <c r="O48" i="20" s="1"/>
  <c r="O53" i="20" s="1"/>
  <c r="O58" i="20" s="1"/>
  <c r="O63" i="20" s="1"/>
  <c r="O68" i="20" s="1"/>
  <c r="O73" i="20" s="1"/>
  <c r="O78" i="20" s="1"/>
  <c r="O93" i="20" s="1"/>
  <c r="O98" i="20" s="1"/>
  <c r="O103" i="20" s="1"/>
  <c r="O108" i="20" s="1"/>
  <c r="O113" i="20" s="1"/>
  <c r="O118" i="20" s="1"/>
  <c r="O128" i="20" s="1"/>
  <c r="O133" i="20" s="1"/>
  <c r="O138" i="20" s="1"/>
  <c r="O143" i="20" s="1"/>
  <c r="O148" i="20" s="1"/>
  <c r="O153" i="20" s="1"/>
  <c r="O168" i="20" s="1"/>
  <c r="O173" i="20" s="1"/>
  <c r="O178" i="20" s="1"/>
  <c r="O183" i="20" s="1"/>
  <c r="O188" i="20" s="1"/>
  <c r="H198" i="20"/>
  <c r="H168" i="20"/>
  <c r="H128" i="20"/>
  <c r="H93" i="20"/>
  <c r="H48" i="20"/>
  <c r="I8" i="20"/>
  <c r="H13" i="20"/>
  <c r="L8" i="20"/>
  <c r="M8" i="20" s="1"/>
  <c r="J8" i="20"/>
  <c r="K8" i="20" s="1"/>
  <c r="CJ4" i="25"/>
  <c r="CK4" i="25"/>
  <c r="CL4" i="25"/>
  <c r="CM4" i="25"/>
  <c r="CN4" i="25"/>
  <c r="HL4" i="25"/>
  <c r="HM4" i="25"/>
  <c r="HN4" i="25"/>
  <c r="HO4" i="25"/>
  <c r="HH4" i="25"/>
  <c r="HI4" i="25"/>
  <c r="HE4" i="25"/>
  <c r="FT4" i="25"/>
  <c r="FU4" i="25"/>
  <c r="FV4" i="25"/>
  <c r="FW4" i="25"/>
  <c r="FX4" i="25"/>
  <c r="FY4" i="25"/>
  <c r="FZ4" i="25"/>
  <c r="GA4" i="25"/>
  <c r="GB4" i="25"/>
  <c r="GC4" i="25"/>
  <c r="GD4" i="25"/>
  <c r="GE4" i="25"/>
  <c r="GF4" i="25"/>
  <c r="GG4" i="25"/>
  <c r="GH4" i="25"/>
  <c r="GI4" i="25"/>
  <c r="GJ4" i="25"/>
  <c r="GK4" i="25"/>
  <c r="GL4" i="25"/>
  <c r="GM4" i="25"/>
  <c r="GN4" i="25"/>
  <c r="GO4" i="25"/>
  <c r="GP4" i="25"/>
  <c r="GQ4" i="25"/>
  <c r="ET4" i="25"/>
  <c r="EU4" i="25"/>
  <c r="EV4" i="25"/>
  <c r="EW4" i="25"/>
  <c r="EX4" i="25"/>
  <c r="EY4" i="25"/>
  <c r="EZ4" i="25"/>
  <c r="FA4" i="25"/>
  <c r="FB4" i="25"/>
  <c r="FC4" i="25"/>
  <c r="FD4" i="25"/>
  <c r="FE4" i="25"/>
  <c r="FF4" i="25"/>
  <c r="FG4" i="25"/>
  <c r="FH4" i="25"/>
  <c r="FI4" i="25"/>
  <c r="FJ4" i="25"/>
  <c r="FK4" i="25"/>
  <c r="FL4" i="25"/>
  <c r="FM4" i="25"/>
  <c r="FN4" i="25"/>
  <c r="FO4" i="25"/>
  <c r="FP4" i="25"/>
  <c r="FQ4" i="25"/>
  <c r="DO4" i="25"/>
  <c r="DP4" i="25"/>
  <c r="DQ4" i="25"/>
  <c r="DR4" i="25"/>
  <c r="DS4" i="25"/>
  <c r="DT4" i="25"/>
  <c r="DU4" i="25"/>
  <c r="DV4" i="25"/>
  <c r="DW4" i="25"/>
  <c r="DX4" i="25"/>
  <c r="DY4" i="25"/>
  <c r="DZ4" i="25"/>
  <c r="EA4" i="25"/>
  <c r="EB4" i="25"/>
  <c r="EC4" i="25"/>
  <c r="ED4" i="25"/>
  <c r="EE4" i="25"/>
  <c r="EF4" i="25"/>
  <c r="EG4" i="25"/>
  <c r="EH4" i="25"/>
  <c r="EI4" i="25"/>
  <c r="EJ4" i="25"/>
  <c r="EK4" i="25"/>
  <c r="EL4" i="25"/>
  <c r="EM4" i="25"/>
  <c r="EN4" i="25"/>
  <c r="EO4" i="25"/>
  <c r="EP4" i="25"/>
  <c r="EQ4" i="25"/>
  <c r="CO4" i="25"/>
  <c r="CP4" i="25"/>
  <c r="CQ4" i="25"/>
  <c r="CR4" i="25"/>
  <c r="CS4" i="25"/>
  <c r="CT4" i="25"/>
  <c r="CU4" i="25"/>
  <c r="CV4" i="25"/>
  <c r="CW4" i="25"/>
  <c r="CX4" i="25"/>
  <c r="CY4" i="25"/>
  <c r="CZ4" i="25"/>
  <c r="DA4" i="25"/>
  <c r="DB4" i="25"/>
  <c r="DC4" i="25"/>
  <c r="DD4" i="25"/>
  <c r="DE4" i="25"/>
  <c r="DF4" i="25"/>
  <c r="DG4" i="25"/>
  <c r="DH4" i="25"/>
  <c r="DI4" i="25"/>
  <c r="DJ4" i="25"/>
  <c r="DK4" i="25"/>
  <c r="DL4" i="25"/>
  <c r="AZ4" i="25"/>
  <c r="BA4" i="25"/>
  <c r="BB4" i="25"/>
  <c r="BC4" i="25"/>
  <c r="BD4" i="25"/>
  <c r="BE4" i="25"/>
  <c r="BF4" i="25"/>
  <c r="BG4" i="25"/>
  <c r="BH4" i="25"/>
  <c r="BI4" i="25"/>
  <c r="BJ4" i="25"/>
  <c r="BK4" i="25"/>
  <c r="BL4" i="25"/>
  <c r="BM4" i="25"/>
  <c r="BN4" i="25"/>
  <c r="BO4" i="25"/>
  <c r="BP4" i="25"/>
  <c r="BQ4" i="25"/>
  <c r="BR4" i="25"/>
  <c r="BS4" i="25"/>
  <c r="BT4" i="25"/>
  <c r="BU4" i="25"/>
  <c r="BV4" i="25"/>
  <c r="BW4" i="25"/>
  <c r="BX4" i="25"/>
  <c r="BY4" i="25"/>
  <c r="BZ4" i="25"/>
  <c r="CA4" i="25"/>
  <c r="CB4" i="25"/>
  <c r="CC4" i="25"/>
  <c r="CD4" i="25"/>
  <c r="CE4" i="25"/>
  <c r="CF4" i="25"/>
  <c r="CG4" i="25"/>
  <c r="K4" i="25"/>
  <c r="L4" i="25"/>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F4" i="25"/>
  <c r="G4" i="25"/>
  <c r="H4" i="25"/>
  <c r="I4" i="25"/>
  <c r="F8" i="20"/>
  <c r="F13" i="20" s="1"/>
  <c r="F18" i="20" s="1"/>
  <c r="F23" i="20" s="1"/>
  <c r="F28" i="20" s="1"/>
  <c r="F33" i="20" s="1"/>
  <c r="F38" i="20" s="1"/>
  <c r="F43" i="20" s="1"/>
  <c r="F48" i="20" s="1"/>
  <c r="F53" i="20" s="1"/>
  <c r="F58" i="20" s="1"/>
  <c r="F63" i="20" s="1"/>
  <c r="F68" i="20" s="1"/>
  <c r="F73" i="20" s="1"/>
  <c r="F78" i="20" s="1"/>
  <c r="F83" i="20" s="1"/>
  <c r="F88" i="20" s="1"/>
  <c r="F93" i="20" s="1"/>
  <c r="F98" i="20" s="1"/>
  <c r="F103" i="20" s="1"/>
  <c r="F108" i="20" s="1"/>
  <c r="F113" i="20" s="1"/>
  <c r="F118" i="20" s="1"/>
  <c r="F123" i="20" s="1"/>
  <c r="F128" i="20" s="1"/>
  <c r="F133" i="20" s="1"/>
  <c r="F138" i="20" s="1"/>
  <c r="F143" i="20" s="1"/>
  <c r="F148" i="20" s="1"/>
  <c r="F153" i="20" s="1"/>
  <c r="F158" i="20" s="1"/>
  <c r="F163" i="20" s="1"/>
  <c r="F168" i="20" s="1"/>
  <c r="F173" i="20" s="1"/>
  <c r="F178" i="20" s="1"/>
  <c r="F183" i="20" s="1"/>
  <c r="F188" i="20" s="1"/>
  <c r="F193" i="20" s="1"/>
  <c r="F198" i="20" s="1"/>
  <c r="F203" i="20" s="1"/>
  <c r="F208" i="20" s="1"/>
  <c r="F213" i="20" s="1"/>
  <c r="F218" i="20" s="1"/>
  <c r="F224" i="20" s="1"/>
  <c r="F229" i="20" s="1"/>
  <c r="AB10" i="15"/>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BE5" i="15"/>
  <c r="BE6" i="15"/>
  <c r="BE7" i="15"/>
  <c r="BE8" i="15"/>
  <c r="BE9" i="15"/>
  <c r="BE10" i="15"/>
  <c r="BE11" i="15"/>
  <c r="BE12" i="15"/>
  <c r="BE13" i="15"/>
  <c r="BE14" i="15"/>
  <c r="BE15" i="15"/>
  <c r="BE16" i="15"/>
  <c r="BE17" i="15"/>
  <c r="BE18" i="15"/>
  <c r="BE19" i="15"/>
  <c r="BE20" i="15"/>
  <c r="BE21" i="15"/>
  <c r="BE22" i="15"/>
  <c r="BE23" i="15"/>
  <c r="BE24" i="15"/>
  <c r="BE25" i="15"/>
  <c r="BE26" i="15"/>
  <c r="BE27" i="15"/>
  <c r="BE28" i="15"/>
  <c r="BE29" i="15"/>
  <c r="BE30" i="15"/>
  <c r="BE31" i="15"/>
  <c r="BE32" i="15"/>
  <c r="BE33" i="15"/>
  <c r="BE34" i="15"/>
  <c r="BE35" i="15"/>
  <c r="BE36" i="15"/>
  <c r="BE37" i="15"/>
  <c r="BE38" i="15"/>
  <c r="AV5" i="15"/>
  <c r="AV6" i="15"/>
  <c r="AV7" i="15"/>
  <c r="AV8" i="15"/>
  <c r="AV9" i="15"/>
  <c r="AV10" i="15"/>
  <c r="AV11" i="15"/>
  <c r="AV12" i="15"/>
  <c r="AV13" i="15"/>
  <c r="AV14" i="15"/>
  <c r="AV15" i="15"/>
  <c r="AV16" i="15"/>
  <c r="AV17" i="15"/>
  <c r="AV18" i="15"/>
  <c r="AV19" i="15"/>
  <c r="AV20" i="15"/>
  <c r="AV21" i="15"/>
  <c r="AV22" i="15"/>
  <c r="AV23" i="15"/>
  <c r="AV24" i="15"/>
  <c r="AV25" i="15"/>
  <c r="AV26" i="15"/>
  <c r="AV27" i="15"/>
  <c r="AV28" i="15"/>
  <c r="AV30" i="15"/>
  <c r="AV31" i="15"/>
  <c r="AV32" i="15"/>
  <c r="AV33" i="15"/>
  <c r="AV34" i="15"/>
  <c r="AV35" i="15"/>
  <c r="AV36" i="15"/>
  <c r="AV37" i="15"/>
  <c r="AV38" i="15"/>
  <c r="AV39"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BC35" i="13"/>
  <c r="BC36" i="13"/>
  <c r="BC37" i="13"/>
  <c r="BC38" i="13"/>
  <c r="BC34" i="13"/>
  <c r="BC29" i="13"/>
  <c r="BC30" i="13"/>
  <c r="BC31" i="13"/>
  <c r="BC32" i="13"/>
  <c r="BC33" i="13"/>
  <c r="BC5" i="13"/>
  <c r="BC6" i="13"/>
  <c r="BC7" i="13"/>
  <c r="BC8" i="13"/>
  <c r="BC9" i="13"/>
  <c r="BC10" i="13"/>
  <c r="BC11" i="13"/>
  <c r="BC12" i="13"/>
  <c r="BC13" i="13"/>
  <c r="BC14" i="13"/>
  <c r="BC15" i="13"/>
  <c r="BC16" i="13"/>
  <c r="BC17" i="13"/>
  <c r="BC18" i="13"/>
  <c r="BC19" i="13"/>
  <c r="BC20" i="13"/>
  <c r="BC21" i="13"/>
  <c r="BC22" i="13"/>
  <c r="BC23" i="13"/>
  <c r="BC24" i="13"/>
  <c r="BC25" i="13"/>
  <c r="BC26" i="13"/>
  <c r="BC27" i="13"/>
  <c r="BC28" i="13"/>
  <c r="AT39" i="13"/>
  <c r="AT30"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31" i="13"/>
  <c r="AT32" i="13"/>
  <c r="AT33" i="13"/>
  <c r="AT34" i="13"/>
  <c r="AT35" i="13"/>
  <c r="AT36" i="13"/>
  <c r="AT37" i="13"/>
  <c r="AT38" i="13"/>
  <c r="AK5" i="13"/>
  <c r="AK6" i="13"/>
  <c r="AK7" i="13"/>
  <c r="AK8" i="13"/>
  <c r="AK9" i="13"/>
  <c r="AK10" i="13"/>
  <c r="AK11"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K38" i="13"/>
  <c r="AK39" i="13"/>
  <c r="AK40" i="13"/>
  <c r="AK41" i="13"/>
  <c r="AK42" i="13"/>
  <c r="AK43" i="13"/>
  <c r="AB10"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K5" i="13"/>
  <c r="K6" i="13"/>
  <c r="K7" i="13"/>
  <c r="K8" i="13"/>
  <c r="K9" i="13"/>
  <c r="K10" i="13"/>
  <c r="K11" i="13"/>
  <c r="K12" i="13"/>
  <c r="K13" i="13"/>
  <c r="K14" i="13"/>
  <c r="K15" i="13"/>
  <c r="K16" i="13"/>
  <c r="K17" i="13"/>
  <c r="C5" i="13"/>
  <c r="C6" i="13"/>
  <c r="C7" i="13"/>
  <c r="C8" i="13"/>
  <c r="C9" i="13"/>
  <c r="C10" i="13"/>
  <c r="C11" i="13"/>
  <c r="C12" i="13"/>
  <c r="C13" i="13"/>
  <c r="C14" i="13"/>
  <c r="C15" i="13"/>
  <c r="C16" i="13"/>
  <c r="C17" i="13"/>
  <c r="C18" i="13"/>
  <c r="C19" i="13"/>
  <c r="C20" i="13"/>
  <c r="C21" i="13"/>
  <c r="C22" i="13"/>
  <c r="C23" i="13"/>
  <c r="K18" i="13"/>
  <c r="K19" i="13"/>
  <c r="K20" i="13"/>
  <c r="K21" i="13"/>
  <c r="K22" i="13"/>
  <c r="AA26" i="4"/>
  <c r="AB26" i="4"/>
  <c r="AC26" i="4"/>
  <c r="T21" i="4"/>
  <c r="U21" i="4"/>
  <c r="V21" i="4"/>
  <c r="P22" i="4"/>
  <c r="Q22" i="4"/>
  <c r="R22" i="4"/>
  <c r="S22" i="4"/>
  <c r="T22" i="4"/>
  <c r="U22" i="4"/>
  <c r="V22" i="4"/>
  <c r="P23" i="4"/>
  <c r="Q23" i="4"/>
  <c r="R23" i="4"/>
  <c r="S23" i="4"/>
  <c r="T23" i="4"/>
  <c r="U23" i="4"/>
  <c r="V23" i="4"/>
  <c r="P24" i="4"/>
  <c r="Q24" i="4"/>
  <c r="R24" i="4"/>
  <c r="S24" i="4"/>
  <c r="T24" i="4"/>
  <c r="U24" i="4"/>
  <c r="V24" i="4"/>
  <c r="P25" i="4"/>
  <c r="Q25" i="4"/>
  <c r="R25" i="4"/>
  <c r="S25" i="4"/>
  <c r="T25" i="4"/>
  <c r="U25" i="4"/>
  <c r="K21" i="4"/>
  <c r="H21" i="4"/>
  <c r="B22" i="4"/>
  <c r="C22" i="4"/>
  <c r="D22" i="4"/>
  <c r="E22" i="4"/>
  <c r="F22" i="4"/>
  <c r="G22" i="4"/>
  <c r="H22" i="4"/>
  <c r="B23" i="4"/>
  <c r="C23" i="4"/>
  <c r="D23" i="4"/>
  <c r="E23" i="4"/>
  <c r="F23" i="4"/>
  <c r="G23" i="4"/>
  <c r="H23" i="4"/>
  <c r="B24" i="4"/>
  <c r="C24" i="4"/>
  <c r="D24" i="4"/>
  <c r="E24" i="4"/>
  <c r="F24" i="4"/>
  <c r="G24" i="4"/>
  <c r="H24" i="4"/>
  <c r="B25" i="4"/>
  <c r="C25" i="4"/>
  <c r="D25" i="4"/>
  <c r="E25" i="4"/>
  <c r="F25" i="4"/>
  <c r="G25" i="4"/>
  <c r="H25" i="4"/>
  <c r="B26" i="4"/>
  <c r="AA13" i="4"/>
  <c r="Q13" i="4"/>
  <c r="R13" i="4"/>
  <c r="S13" i="4"/>
  <c r="T13" i="4"/>
  <c r="U13" i="4"/>
  <c r="V13" i="4"/>
  <c r="P14" i="4"/>
  <c r="Q14" i="4"/>
  <c r="R14" i="4"/>
  <c r="S14" i="4"/>
  <c r="T14" i="4"/>
  <c r="U14" i="4"/>
  <c r="V14" i="4"/>
  <c r="P15" i="4"/>
  <c r="J14" i="4"/>
  <c r="K14" i="4"/>
  <c r="L14" i="4"/>
  <c r="M14" i="4"/>
  <c r="N14" i="4"/>
  <c r="O14" i="4"/>
  <c r="I15" i="4"/>
  <c r="J15" i="4"/>
  <c r="K15" i="4"/>
  <c r="L15" i="4"/>
  <c r="M15" i="4"/>
  <c r="N15" i="4"/>
  <c r="O15" i="4"/>
  <c r="I16" i="4"/>
  <c r="J16" i="4"/>
  <c r="K16" i="4"/>
  <c r="L16" i="4"/>
  <c r="M16" i="4"/>
  <c r="N16" i="4"/>
  <c r="O16" i="4"/>
  <c r="I17" i="4"/>
  <c r="J17" i="4"/>
  <c r="K17" i="4"/>
  <c r="L17" i="4"/>
  <c r="M17" i="4"/>
  <c r="N17" i="4"/>
  <c r="O17" i="4"/>
  <c r="G13" i="4"/>
  <c r="H13" i="4"/>
  <c r="B14" i="4"/>
  <c r="C14" i="4"/>
  <c r="D14" i="4"/>
  <c r="E14" i="4"/>
  <c r="F14" i="4"/>
  <c r="G14" i="4"/>
  <c r="H14" i="4"/>
  <c r="B15" i="4"/>
  <c r="C15" i="4"/>
  <c r="D15" i="4"/>
  <c r="E15" i="4"/>
  <c r="F15" i="4"/>
  <c r="G15" i="4"/>
  <c r="H15" i="4"/>
  <c r="B16" i="4"/>
  <c r="C16" i="4"/>
  <c r="D16" i="4"/>
  <c r="E16" i="4"/>
  <c r="F16" i="4"/>
  <c r="G16" i="4"/>
  <c r="H16" i="4"/>
  <c r="B17" i="4"/>
  <c r="C17" i="4"/>
  <c r="D17" i="4"/>
  <c r="E17" i="4"/>
  <c r="F17" i="4"/>
  <c r="G17" i="4"/>
  <c r="H17" i="4"/>
  <c r="Y5" i="4"/>
  <c r="Z5" i="4"/>
  <c r="AA5" i="4"/>
  <c r="AB5" i="4"/>
  <c r="AC5" i="4"/>
  <c r="W6" i="4"/>
  <c r="X6" i="4"/>
  <c r="Y6" i="4"/>
  <c r="Z6" i="4"/>
  <c r="AA6" i="4"/>
  <c r="AB6" i="4"/>
  <c r="AC6" i="4"/>
  <c r="W7" i="4"/>
  <c r="X7" i="4"/>
  <c r="Y7" i="4"/>
  <c r="Z7" i="4"/>
  <c r="AA7" i="4"/>
  <c r="AB7" i="4"/>
  <c r="AC7" i="4"/>
  <c r="W8" i="4"/>
  <c r="X8" i="4"/>
  <c r="Y8" i="4"/>
  <c r="Z8" i="4"/>
  <c r="AA8" i="4"/>
  <c r="AB8" i="4"/>
  <c r="AC8" i="4"/>
  <c r="W9" i="4"/>
  <c r="X9" i="4"/>
  <c r="Y9" i="4"/>
  <c r="Z9" i="4"/>
  <c r="Q6" i="4"/>
  <c r="R6" i="4"/>
  <c r="S6" i="4"/>
  <c r="T6" i="4"/>
  <c r="U6" i="4"/>
  <c r="V6" i="4"/>
  <c r="P7" i="4"/>
  <c r="Q7" i="4"/>
  <c r="R7" i="4"/>
  <c r="S7" i="4"/>
  <c r="T7" i="4"/>
  <c r="U7" i="4"/>
  <c r="V7" i="4"/>
  <c r="P8" i="4"/>
  <c r="Q8" i="4"/>
  <c r="R8" i="4"/>
  <c r="S8" i="4"/>
  <c r="T8" i="4"/>
  <c r="U8" i="4"/>
  <c r="V8" i="4"/>
  <c r="P9" i="4"/>
  <c r="Q9" i="4"/>
  <c r="R9" i="4"/>
  <c r="S9" i="4"/>
  <c r="T9" i="4"/>
  <c r="U9" i="4"/>
  <c r="V9" i="4"/>
  <c r="P10" i="4"/>
  <c r="R10" i="4"/>
  <c r="M5" i="4"/>
  <c r="V32" i="4"/>
  <c r="V31" i="4"/>
  <c r="V30" i="4"/>
  <c r="V29" i="4"/>
  <c r="W22" i="4"/>
  <c r="X22" i="4"/>
  <c r="Y22" i="4"/>
  <c r="Z22" i="4"/>
  <c r="AA22" i="4"/>
  <c r="AB22" i="4"/>
  <c r="AC22" i="4"/>
  <c r="W23" i="4"/>
  <c r="X23" i="4"/>
  <c r="Y23" i="4"/>
  <c r="Z23" i="4"/>
  <c r="AA23" i="4"/>
  <c r="AB23" i="4"/>
  <c r="AC23" i="4"/>
  <c r="W24" i="4"/>
  <c r="X24" i="4"/>
  <c r="Y24" i="4"/>
  <c r="Z24" i="4"/>
  <c r="AA24" i="4"/>
  <c r="AB24" i="4"/>
  <c r="AC24" i="4"/>
  <c r="W25" i="4"/>
  <c r="X25" i="4"/>
  <c r="Y25" i="4"/>
  <c r="Z25" i="4"/>
  <c r="AA25" i="4"/>
  <c r="AB25" i="4"/>
  <c r="AC25" i="4"/>
  <c r="W26" i="4"/>
  <c r="X26" i="4"/>
  <c r="L21" i="4"/>
  <c r="M21" i="4"/>
  <c r="N21" i="4"/>
  <c r="O21" i="4"/>
  <c r="I22" i="4"/>
  <c r="J22" i="4"/>
  <c r="K22" i="4"/>
  <c r="L22" i="4"/>
  <c r="M22" i="4"/>
  <c r="N22" i="4"/>
  <c r="O22" i="4"/>
  <c r="I23" i="4"/>
  <c r="J23" i="4"/>
  <c r="K23" i="4"/>
  <c r="L23" i="4"/>
  <c r="M23" i="4"/>
  <c r="N23" i="4"/>
  <c r="O23" i="4"/>
  <c r="I24" i="4"/>
  <c r="J24" i="4"/>
  <c r="K24" i="4"/>
  <c r="L24" i="4"/>
  <c r="M24" i="4"/>
  <c r="N24" i="4"/>
  <c r="O24" i="4"/>
  <c r="I25" i="4"/>
  <c r="J25" i="4"/>
  <c r="K25" i="4"/>
  <c r="AB13" i="4"/>
  <c r="AC13" i="4"/>
  <c r="W14" i="4"/>
  <c r="X14" i="4"/>
  <c r="Y14" i="4"/>
  <c r="Z14" i="4"/>
  <c r="AA14" i="4"/>
  <c r="AB14" i="4"/>
  <c r="AC14" i="4"/>
  <c r="W15" i="4"/>
  <c r="X15" i="4"/>
  <c r="Y15" i="4"/>
  <c r="Z15" i="4"/>
  <c r="AA15" i="4"/>
  <c r="AB15" i="4"/>
  <c r="AC15" i="4"/>
  <c r="W16" i="4"/>
  <c r="X16" i="4"/>
  <c r="Y16" i="4"/>
  <c r="Z16" i="4"/>
  <c r="AA16" i="4"/>
  <c r="AB16" i="4"/>
  <c r="AC16" i="4"/>
  <c r="W17" i="4"/>
  <c r="X17" i="4"/>
  <c r="Y17" i="4"/>
  <c r="Z17" i="4"/>
  <c r="AA17" i="4"/>
  <c r="B6" i="4"/>
  <c r="C6" i="4"/>
  <c r="D6" i="4"/>
  <c r="E6" i="4"/>
  <c r="F6" i="4"/>
  <c r="G6" i="4"/>
  <c r="H6" i="4"/>
  <c r="B7" i="4"/>
  <c r="C7" i="4"/>
  <c r="D7" i="4"/>
  <c r="E7" i="4"/>
  <c r="F7" i="4"/>
  <c r="G7" i="4"/>
  <c r="H7" i="4"/>
  <c r="B8" i="4"/>
  <c r="C8" i="4"/>
  <c r="D8" i="4"/>
  <c r="E8" i="4"/>
  <c r="F8" i="4"/>
  <c r="G8" i="4"/>
  <c r="H8" i="4"/>
  <c r="B9" i="4"/>
  <c r="C9" i="4"/>
  <c r="D9" i="4"/>
  <c r="V5" i="4"/>
  <c r="N5" i="4"/>
  <c r="O5" i="4"/>
  <c r="I6" i="4"/>
  <c r="J6" i="4"/>
  <c r="K6" i="4"/>
  <c r="L6" i="4"/>
  <c r="M6" i="4"/>
  <c r="N6" i="4"/>
  <c r="O6" i="4"/>
  <c r="I7" i="4"/>
  <c r="J7" i="4"/>
  <c r="K7" i="4"/>
  <c r="L7" i="4"/>
  <c r="M7" i="4"/>
  <c r="N7" i="4"/>
  <c r="O7" i="4"/>
  <c r="I8" i="4"/>
  <c r="J8" i="4"/>
  <c r="K8" i="4"/>
  <c r="L8" i="4"/>
  <c r="M8" i="4"/>
  <c r="N8" i="4"/>
  <c r="O8" i="4"/>
  <c r="I9" i="4"/>
  <c r="J9" i="4"/>
  <c r="K9" i="4"/>
  <c r="L9" i="4"/>
  <c r="M9" i="4"/>
  <c r="N9" i="4"/>
  <c r="I3" i="4"/>
  <c r="P3" i="4"/>
  <c r="W3" i="4"/>
  <c r="B11" i="4"/>
  <c r="I11" i="4"/>
  <c r="P11" i="4"/>
  <c r="W11" i="4"/>
  <c r="B19" i="4"/>
  <c r="I19" i="4"/>
  <c r="P19" i="4"/>
  <c r="W19" i="4"/>
  <c r="K23" i="13"/>
  <c r="K24" i="13"/>
  <c r="K25" i="13"/>
  <c r="K26" i="13"/>
  <c r="K27" i="13"/>
  <c r="K28" i="13"/>
  <c r="K29" i="13"/>
  <c r="K30" i="13"/>
  <c r="K31" i="13"/>
  <c r="K32" i="13"/>
  <c r="C24" i="13"/>
  <c r="C25" i="13"/>
  <c r="C26" i="13"/>
  <c r="C27" i="13"/>
  <c r="Q15" i="4"/>
  <c r="R15" i="4"/>
  <c r="S15" i="4"/>
  <c r="T15" i="4"/>
  <c r="U15" i="4"/>
  <c r="V15" i="4"/>
  <c r="P16" i="4"/>
  <c r="Q16" i="4"/>
  <c r="R16" i="4"/>
  <c r="S16" i="4"/>
  <c r="T16" i="4"/>
  <c r="U16" i="4"/>
  <c r="V16" i="4"/>
  <c r="P17" i="4"/>
  <c r="Q17" i="4"/>
  <c r="R17" i="4"/>
  <c r="K33" i="13"/>
  <c r="K34" i="13"/>
  <c r="K35" i="13"/>
  <c r="K36" i="13"/>
  <c r="K37" i="13"/>
  <c r="C28" i="13"/>
  <c r="C29" i="13"/>
  <c r="C30" i="13"/>
  <c r="C31" i="13"/>
  <c r="C32" i="13"/>
  <c r="C33" i="13"/>
  <c r="C34" i="13"/>
  <c r="C35" i="13"/>
  <c r="C36" i="13"/>
  <c r="C37" i="13"/>
  <c r="C38" i="13"/>
  <c r="C39" i="13"/>
  <c r="C40" i="13"/>
  <c r="C41" i="13"/>
  <c r="C42" i="13"/>
  <c r="K38" i="13"/>
  <c r="K39" i="13"/>
  <c r="K40" i="13"/>
  <c r="K41" i="13"/>
  <c r="K42" i="13"/>
  <c r="K43" i="13"/>
  <c r="C43" i="13"/>
  <c r="C44" i="13"/>
  <c r="C45" i="13"/>
  <c r="C46" i="13"/>
  <c r="C47" i="13"/>
  <c r="C48" i="13"/>
  <c r="AN4" i="25"/>
  <c r="AO4" i="25"/>
  <c r="AP4" i="25"/>
  <c r="AQ4" i="25"/>
  <c r="AR4" i="25"/>
  <c r="AS4" i="25"/>
  <c r="AT4" i="25"/>
  <c r="AU4" i="25"/>
  <c r="AV4" i="25"/>
  <c r="AW4" i="25"/>
  <c r="GS4" i="25"/>
  <c r="GT4" i="25"/>
  <c r="GU4" i="25"/>
  <c r="GV4" i="25"/>
  <c r="GW4" i="25"/>
  <c r="GX4" i="25"/>
  <c r="GY4" i="25"/>
  <c r="GZ4" i="25"/>
  <c r="HA4" i="25"/>
  <c r="HB4" i="25"/>
  <c r="GR4" i="25"/>
  <c r="V19" i="37" l="1"/>
  <c r="Z14" i="37"/>
  <c r="AA14" i="37" s="1"/>
  <c r="X14" i="37"/>
  <c r="Y14" i="37" s="1"/>
  <c r="W14" i="37"/>
  <c r="AD19" i="37"/>
  <c r="AH14" i="37"/>
  <c r="AF14" i="37"/>
  <c r="V54" i="37"/>
  <c r="Z49" i="37"/>
  <c r="X49" i="37"/>
  <c r="AD54" i="37"/>
  <c r="AH49" i="37"/>
  <c r="AF49" i="37"/>
  <c r="V99" i="37"/>
  <c r="Z94" i="37"/>
  <c r="X94" i="37"/>
  <c r="AD99" i="37"/>
  <c r="AH94" i="37"/>
  <c r="AF94" i="37"/>
  <c r="V134" i="37"/>
  <c r="Z129" i="37"/>
  <c r="X129" i="37"/>
  <c r="AD134" i="37"/>
  <c r="AH129" i="37"/>
  <c r="AF129" i="37"/>
  <c r="V174" i="37"/>
  <c r="Z169" i="37"/>
  <c r="X169" i="37"/>
  <c r="AD174" i="37"/>
  <c r="AH169" i="37"/>
  <c r="AF169" i="37"/>
  <c r="V204" i="37"/>
  <c r="Z199" i="37"/>
  <c r="X199" i="37"/>
  <c r="T14" i="29"/>
  <c r="T15" i="29" s="1"/>
  <c r="T16" i="29" s="1"/>
  <c r="T17" i="29" s="1"/>
  <c r="T22" i="29" s="1"/>
  <c r="T23" i="29" s="1"/>
  <c r="T24" i="29" s="1"/>
  <c r="T29" i="29" s="1"/>
  <c r="T30" i="29" s="1"/>
  <c r="T31" i="29" s="1"/>
  <c r="T33" i="29" s="1"/>
  <c r="T34" i="29" s="1"/>
  <c r="T35" i="29" s="1"/>
  <c r="T36" i="29" s="1"/>
  <c r="T37" i="29" s="1"/>
  <c r="T42" i="29" s="1"/>
  <c r="T47" i="29" s="1"/>
  <c r="T49" i="29" s="1"/>
  <c r="T54" i="29" s="1"/>
  <c r="T59" i="29" s="1"/>
  <c r="T64" i="29" s="1"/>
  <c r="T69" i="29" s="1"/>
  <c r="T74" i="29" s="1"/>
  <c r="T79" i="29" s="1"/>
  <c r="T84" i="29" s="1"/>
  <c r="T89" i="29" s="1"/>
  <c r="T94" i="29" s="1"/>
  <c r="T99" i="29" s="1"/>
  <c r="T104" i="29" s="1"/>
  <c r="T109" i="29" s="1"/>
  <c r="T114" i="29" s="1"/>
  <c r="T119" i="29" s="1"/>
  <c r="T124" i="29" s="1"/>
  <c r="T129" i="29" s="1"/>
  <c r="T134" i="29" s="1"/>
  <c r="T139" i="29" s="1"/>
  <c r="T144" i="29" s="1"/>
  <c r="T149" i="29" s="1"/>
  <c r="T154" i="29" s="1"/>
  <c r="T159" i="29" s="1"/>
  <c r="T164" i="29" s="1"/>
  <c r="T169" i="29" s="1"/>
  <c r="T175" i="29" s="1"/>
  <c r="T180" i="29" s="1"/>
  <c r="AC14" i="29"/>
  <c r="AC15" i="29" s="1"/>
  <c r="AC16" i="29" s="1"/>
  <c r="AC17" i="29" s="1"/>
  <c r="AC22" i="29" s="1"/>
  <c r="AC23" i="29" s="1"/>
  <c r="AC29" i="29" s="1"/>
  <c r="AC30" i="29" s="1"/>
  <c r="AC31" i="29" s="1"/>
  <c r="AC33" i="29" s="1"/>
  <c r="AC34" i="29" s="1"/>
  <c r="AC35" i="29" s="1"/>
  <c r="AC36" i="29" s="1"/>
  <c r="AC47" i="29" s="1"/>
  <c r="AC49" i="29" s="1"/>
  <c r="AC54" i="29" s="1"/>
  <c r="AC59" i="29" s="1"/>
  <c r="AC64" i="29" s="1"/>
  <c r="AC69" i="29" s="1"/>
  <c r="AC79" i="29" s="1"/>
  <c r="AC84" i="29" s="1"/>
  <c r="AC89" i="29" s="1"/>
  <c r="AC94" i="29" s="1"/>
  <c r="AC99" i="29" s="1"/>
  <c r="AC104" i="29" s="1"/>
  <c r="AC119" i="29" s="1"/>
  <c r="AC124" i="29" s="1"/>
  <c r="AC129" i="29" s="1"/>
  <c r="AC134" i="29" s="1"/>
  <c r="AC139" i="29" s="1"/>
  <c r="V19" i="39"/>
  <c r="Z14" i="39"/>
  <c r="AA14" i="39" s="1"/>
  <c r="X14" i="39"/>
  <c r="Y14" i="39" s="1"/>
  <c r="W14" i="39"/>
  <c r="AD19" i="39"/>
  <c r="AH14" i="39"/>
  <c r="AF14" i="39"/>
  <c r="V54" i="39"/>
  <c r="Z49" i="39"/>
  <c r="X49" i="39"/>
  <c r="AD54" i="39"/>
  <c r="AH49" i="39"/>
  <c r="AF49" i="39"/>
  <c r="V99" i="39"/>
  <c r="Z94" i="39"/>
  <c r="X94" i="39"/>
  <c r="AD99" i="39"/>
  <c r="AH94" i="39"/>
  <c r="AF94" i="39"/>
  <c r="V134" i="39"/>
  <c r="Z129" i="39"/>
  <c r="X129" i="39"/>
  <c r="AD134" i="39"/>
  <c r="AH129" i="39"/>
  <c r="AF129" i="39"/>
  <c r="V174" i="39"/>
  <c r="Z169" i="39"/>
  <c r="X169" i="39"/>
  <c r="AD174" i="39"/>
  <c r="AH169" i="39"/>
  <c r="AF169" i="39"/>
  <c r="V204" i="39"/>
  <c r="Z199" i="39"/>
  <c r="X199" i="39"/>
  <c r="V19" i="38"/>
  <c r="Z14" i="38"/>
  <c r="AA14" i="38" s="1"/>
  <c r="X14" i="38"/>
  <c r="Y14" i="38" s="1"/>
  <c r="W14" i="38"/>
  <c r="AD19" i="38"/>
  <c r="AH14" i="38"/>
  <c r="AF14" i="38"/>
  <c r="V54" i="38"/>
  <c r="Z49" i="38"/>
  <c r="X49" i="38"/>
  <c r="AD54" i="38"/>
  <c r="AH49" i="38"/>
  <c r="AF49" i="38"/>
  <c r="V99" i="38"/>
  <c r="Z94" i="38"/>
  <c r="X94" i="38"/>
  <c r="AD99" i="38"/>
  <c r="AH94" i="38"/>
  <c r="AF94" i="38"/>
  <c r="V134" i="38"/>
  <c r="Z129" i="38"/>
  <c r="X129" i="38"/>
  <c r="AD134" i="38"/>
  <c r="AH129" i="38"/>
  <c r="AF129" i="38"/>
  <c r="V174" i="38"/>
  <c r="Z169" i="38"/>
  <c r="X169" i="38"/>
  <c r="AD174" i="38"/>
  <c r="AH169" i="38"/>
  <c r="AF169" i="38"/>
  <c r="V204" i="38"/>
  <c r="Z199" i="38"/>
  <c r="X199" i="38"/>
  <c r="V19" i="33"/>
  <c r="Z14" i="33"/>
  <c r="AA14" i="33" s="1"/>
  <c r="X14" i="33"/>
  <c r="Y14" i="33" s="1"/>
  <c r="W14" i="33"/>
  <c r="AD19" i="33"/>
  <c r="AH14" i="33"/>
  <c r="AF14" i="33"/>
  <c r="V54" i="33"/>
  <c r="Z49" i="33"/>
  <c r="X49" i="33"/>
  <c r="AD54" i="33"/>
  <c r="AH49" i="33"/>
  <c r="AF49" i="33"/>
  <c r="V99" i="33"/>
  <c r="Z94" i="33"/>
  <c r="X94" i="33"/>
  <c r="AD99" i="33"/>
  <c r="AH94" i="33"/>
  <c r="AF94" i="33"/>
  <c r="V134" i="33"/>
  <c r="Z129" i="33"/>
  <c r="X129" i="33"/>
  <c r="AD134" i="33"/>
  <c r="AH129" i="33"/>
  <c r="AF129" i="33"/>
  <c r="V174" i="33"/>
  <c r="Z169" i="33"/>
  <c r="X169" i="33"/>
  <c r="AD174" i="33"/>
  <c r="AH169" i="33"/>
  <c r="AF169" i="33"/>
  <c r="V204" i="33"/>
  <c r="Z199" i="33"/>
  <c r="X199" i="33"/>
  <c r="V19" i="30"/>
  <c r="Z14" i="30"/>
  <c r="AA14" i="30" s="1"/>
  <c r="X14" i="30"/>
  <c r="Y14" i="30" s="1"/>
  <c r="W14" i="30"/>
  <c r="AD19" i="30"/>
  <c r="AH14" i="30"/>
  <c r="AF14" i="30"/>
  <c r="V54" i="30"/>
  <c r="Z49" i="30"/>
  <c r="X49" i="30"/>
  <c r="AD54" i="30"/>
  <c r="AH49" i="30"/>
  <c r="AF49" i="30"/>
  <c r="V99" i="30"/>
  <c r="Z94" i="30"/>
  <c r="X94" i="30"/>
  <c r="AD99" i="30"/>
  <c r="AH94" i="30"/>
  <c r="AF94" i="30"/>
  <c r="V134" i="30"/>
  <c r="Z129" i="30"/>
  <c r="X129" i="30"/>
  <c r="AD134" i="30"/>
  <c r="AH129" i="30"/>
  <c r="AF129" i="30"/>
  <c r="V174" i="30"/>
  <c r="Z169" i="30"/>
  <c r="X169" i="30"/>
  <c r="AD174" i="30"/>
  <c r="AH169" i="30"/>
  <c r="AF169" i="30"/>
  <c r="V204" i="30"/>
  <c r="Z199" i="30"/>
  <c r="X199" i="30"/>
  <c r="V15" i="29"/>
  <c r="AD15" i="29"/>
  <c r="V30" i="29"/>
  <c r="Z29" i="29"/>
  <c r="X29" i="29"/>
  <c r="AD30" i="29"/>
  <c r="AH29" i="29"/>
  <c r="AF29" i="29"/>
  <c r="V49" i="29"/>
  <c r="Z47" i="29"/>
  <c r="X47" i="29"/>
  <c r="AD49" i="29"/>
  <c r="AH47" i="29"/>
  <c r="AF47" i="29"/>
  <c r="V84" i="29"/>
  <c r="Z79" i="29"/>
  <c r="X79" i="29"/>
  <c r="AD84" i="29"/>
  <c r="AH79" i="29"/>
  <c r="AF79" i="29"/>
  <c r="V124" i="29"/>
  <c r="Z119" i="29"/>
  <c r="X119" i="29"/>
  <c r="AD124" i="29"/>
  <c r="AH119" i="29"/>
  <c r="AF119" i="29"/>
  <c r="V154" i="29"/>
  <c r="Z149" i="29"/>
  <c r="X149" i="29"/>
  <c r="V19" i="28"/>
  <c r="Z14" i="28"/>
  <c r="AA14" i="28" s="1"/>
  <c r="X14" i="28"/>
  <c r="Y14" i="28" s="1"/>
  <c r="W14" i="28"/>
  <c r="AD19" i="28"/>
  <c r="AH14" i="28"/>
  <c r="AF14" i="28"/>
  <c r="V54" i="28"/>
  <c r="Z49" i="28"/>
  <c r="X49" i="28"/>
  <c r="AD54" i="28"/>
  <c r="AH49" i="28"/>
  <c r="AF49" i="28"/>
  <c r="V99" i="28"/>
  <c r="Z94" i="28"/>
  <c r="X94" i="28"/>
  <c r="AD99" i="28"/>
  <c r="AH94" i="28"/>
  <c r="AF94" i="28"/>
  <c r="V134" i="28"/>
  <c r="Z129" i="28"/>
  <c r="X129" i="28"/>
  <c r="AD134" i="28"/>
  <c r="AH129" i="28"/>
  <c r="AF129" i="28"/>
  <c r="V174" i="28"/>
  <c r="Z169" i="28"/>
  <c r="X169" i="28"/>
  <c r="AD174" i="28"/>
  <c r="AH169" i="28"/>
  <c r="AF169" i="28"/>
  <c r="V204" i="28"/>
  <c r="Z199" i="28"/>
  <c r="X199" i="28"/>
  <c r="H18" i="20"/>
  <c r="I13" i="20"/>
  <c r="L48" i="20"/>
  <c r="L93" i="20"/>
  <c r="H98" i="20"/>
  <c r="L128" i="20"/>
  <c r="H133" i="20"/>
  <c r="H138" i="20" s="1"/>
  <c r="L168" i="20"/>
  <c r="H173" i="20"/>
  <c r="L198" i="20"/>
  <c r="H203" i="20"/>
  <c r="P18" i="20"/>
  <c r="T13" i="20"/>
  <c r="R13" i="20"/>
  <c r="P53" i="20"/>
  <c r="T48" i="20"/>
  <c r="R48" i="20"/>
  <c r="P98" i="20"/>
  <c r="T93" i="20"/>
  <c r="R93" i="20"/>
  <c r="P133" i="20"/>
  <c r="T128" i="20"/>
  <c r="R128" i="20"/>
  <c r="P173" i="20"/>
  <c r="T168" i="20"/>
  <c r="R168" i="20"/>
  <c r="J203" i="20"/>
  <c r="J198" i="20"/>
  <c r="J173" i="20"/>
  <c r="J168" i="20"/>
  <c r="J133" i="20"/>
  <c r="L133" i="20"/>
  <c r="J128" i="20"/>
  <c r="J93" i="20"/>
  <c r="J48" i="20"/>
  <c r="I18" i="20"/>
  <c r="J18" i="20"/>
  <c r="K18" i="20" s="1"/>
  <c r="J13" i="20"/>
  <c r="K13" i="20" s="1"/>
  <c r="L13" i="20"/>
  <c r="M13" i="20" s="1"/>
  <c r="H53" i="20"/>
  <c r="G99" i="42"/>
  <c r="G91" i="42"/>
  <c r="E83" i="42"/>
  <c r="E70" i="42"/>
  <c r="E62" i="42"/>
  <c r="E51" i="42"/>
  <c r="F96" i="42"/>
  <c r="G85" i="42"/>
  <c r="G77" i="42"/>
  <c r="G64" i="42"/>
  <c r="G53" i="42"/>
  <c r="E99" i="42"/>
  <c r="E91" i="42"/>
  <c r="F80" i="42"/>
  <c r="F67" i="42"/>
  <c r="F56" i="42"/>
  <c r="F37" i="42"/>
  <c r="F29" i="42"/>
  <c r="G16" i="42"/>
  <c r="E9" i="42"/>
  <c r="E39" i="42"/>
  <c r="E31" i="42"/>
  <c r="E18" i="42"/>
  <c r="F13" i="42"/>
  <c r="G35" i="42"/>
  <c r="G22" i="42"/>
  <c r="F12" i="42"/>
  <c r="E77" i="42"/>
  <c r="E64" i="42"/>
  <c r="E53" i="42"/>
  <c r="G79" i="42"/>
  <c r="G66" i="42"/>
  <c r="E93" i="42"/>
  <c r="F82" i="42"/>
  <c r="F69" i="42"/>
  <c r="F61" i="42"/>
  <c r="F50" i="42"/>
  <c r="F39" i="42"/>
  <c r="F31" i="42"/>
  <c r="G96" i="42"/>
  <c r="E80" i="42"/>
  <c r="E67" i="42"/>
  <c r="E56" i="42"/>
  <c r="E48" i="42"/>
  <c r="F93" i="42"/>
  <c r="G82" i="42"/>
  <c r="G69" i="42"/>
  <c r="G61" i="42"/>
  <c r="G50" i="42"/>
  <c r="E96" i="42"/>
  <c r="F85" i="42"/>
  <c r="F77" i="42"/>
  <c r="F64" i="42"/>
  <c r="F53" i="42"/>
  <c r="F47" i="42"/>
  <c r="F34" i="42"/>
  <c r="F21" i="42"/>
  <c r="F11" i="42"/>
  <c r="E36" i="42"/>
  <c r="E28" i="42"/>
  <c r="E26" i="42"/>
  <c r="G15" i="42"/>
  <c r="G45" i="42"/>
  <c r="G32" i="42"/>
  <c r="G27" i="42"/>
  <c r="G19" i="42"/>
  <c r="G14" i="42"/>
  <c r="E85" i="42"/>
  <c r="F98" i="42"/>
  <c r="G90" i="42"/>
  <c r="G55" i="42"/>
  <c r="F27" i="34"/>
  <c r="F99" i="34"/>
  <c r="G101" i="42"/>
  <c r="E86" i="42"/>
  <c r="E68" i="42"/>
  <c r="E52" i="42"/>
  <c r="F92" i="42"/>
  <c r="G71" i="42"/>
  <c r="G56" i="42"/>
  <c r="E98" i="42"/>
  <c r="F83" i="42"/>
  <c r="F65" i="42"/>
  <c r="F35" i="42"/>
  <c r="F27" i="42"/>
  <c r="F20" i="42"/>
  <c r="G13" i="42"/>
  <c r="G10" i="42"/>
  <c r="E35" i="42"/>
  <c r="E22" i="42"/>
  <c r="G33" i="42"/>
  <c r="G29" i="42"/>
  <c r="G20" i="42"/>
  <c r="G54" i="42"/>
  <c r="E27" i="42"/>
  <c r="E14" i="42"/>
  <c r="G28" i="42"/>
  <c r="G98" i="42"/>
  <c r="F99" i="42"/>
  <c r="G83" i="42"/>
  <c r="G65" i="42"/>
  <c r="F18" i="42"/>
  <c r="F49" i="42"/>
  <c r="E33" i="42"/>
  <c r="E20" i="42"/>
  <c r="F10" i="42"/>
  <c r="G94" i="42"/>
  <c r="E69" i="42"/>
  <c r="E54" i="42"/>
  <c r="F94" i="42"/>
  <c r="G78" i="42"/>
  <c r="E100" i="42"/>
  <c r="F84" i="42"/>
  <c r="F66" i="42"/>
  <c r="F51" i="42"/>
  <c r="G38" i="42"/>
  <c r="E49" i="42"/>
  <c r="F101" i="42"/>
  <c r="G100" i="42"/>
  <c r="G92" i="42"/>
  <c r="E81" i="42"/>
  <c r="E63" i="42"/>
  <c r="F100" i="42"/>
  <c r="G84" i="42"/>
  <c r="G67" i="42"/>
  <c r="G51" i="42"/>
  <c r="E94" i="42"/>
  <c r="F78" i="42"/>
  <c r="F60" i="42"/>
  <c r="G48" i="42"/>
  <c r="F30" i="42"/>
  <c r="F26" i="42"/>
  <c r="E47" i="42"/>
  <c r="E38" i="42"/>
  <c r="G36" i="42"/>
  <c r="G26" i="42"/>
  <c r="E16" i="42"/>
  <c r="E13" i="42"/>
  <c r="E10" i="42"/>
  <c r="E46" i="42"/>
  <c r="G39" i="42"/>
  <c r="F9" i="42"/>
  <c r="E84" i="42"/>
  <c r="E66" i="42"/>
  <c r="E50" i="42"/>
  <c r="F91" i="42"/>
  <c r="G70" i="42"/>
  <c r="F81" i="42"/>
  <c r="F63" i="42"/>
  <c r="E30" i="42"/>
  <c r="E17" i="42"/>
  <c r="G47" i="42"/>
  <c r="F46" i="42"/>
  <c r="F28" i="42"/>
  <c r="E15" i="42"/>
  <c r="G31" i="42"/>
  <c r="G18" i="42"/>
  <c r="G60" i="42"/>
  <c r="G93" i="42"/>
  <c r="E65" i="42"/>
  <c r="F79" i="42"/>
  <c r="E101" i="42"/>
  <c r="G95" i="42"/>
  <c r="E71" i="42"/>
  <c r="E55" i="42"/>
  <c r="F95" i="42"/>
  <c r="G80" i="42"/>
  <c r="G62" i="42"/>
  <c r="F86" i="42"/>
  <c r="F68" i="42"/>
  <c r="F52" i="42"/>
  <c r="F38" i="42"/>
  <c r="E97" i="42"/>
  <c r="F33" i="42"/>
  <c r="F19" i="42"/>
  <c r="E34" i="42"/>
  <c r="E21" i="42"/>
  <c r="E11" i="42"/>
  <c r="E79" i="42"/>
  <c r="E61" i="42"/>
  <c r="E92" i="42"/>
  <c r="F71" i="42"/>
  <c r="F55" i="42"/>
  <c r="F22" i="42"/>
  <c r="E12" i="42"/>
  <c r="E37" i="42"/>
  <c r="F15" i="42"/>
  <c r="E90" i="42"/>
  <c r="F36" i="42"/>
  <c r="E45" i="42"/>
  <c r="G68" i="42"/>
  <c r="G52" i="42"/>
  <c r="F62" i="42"/>
  <c r="G97" i="42"/>
  <c r="E78" i="42"/>
  <c r="E60" i="42"/>
  <c r="F97" i="42"/>
  <c r="G81" i="42"/>
  <c r="G63" i="42"/>
  <c r="F90" i="42"/>
  <c r="F70" i="42"/>
  <c r="F54" i="42"/>
  <c r="G49" i="42"/>
  <c r="F45" i="42"/>
  <c r="F17" i="42"/>
  <c r="F14" i="42"/>
  <c r="E32" i="42"/>
  <c r="E19" i="42"/>
  <c r="G12" i="42"/>
  <c r="G9" i="42"/>
  <c r="G30" i="42"/>
  <c r="G17" i="42"/>
  <c r="G34" i="42"/>
  <c r="G21" i="42"/>
  <c r="G11" i="42"/>
  <c r="G86" i="42"/>
  <c r="E95" i="42"/>
  <c r="E82" i="42"/>
  <c r="F16" i="42"/>
  <c r="F48" i="42"/>
  <c r="F32" i="42"/>
  <c r="G46" i="42"/>
  <c r="G37" i="42"/>
  <c r="E29" i="42"/>
  <c r="H37" i="45" l="1"/>
  <c r="H16" i="45"/>
  <c r="H28" i="45"/>
  <c r="H21" i="45"/>
  <c r="H42" i="45"/>
  <c r="H18" i="45"/>
  <c r="H43" i="45"/>
  <c r="H36" i="45"/>
  <c r="H5" i="45"/>
  <c r="H10" i="45"/>
  <c r="H17" i="45"/>
  <c r="H45" i="45"/>
  <c r="H30" i="45"/>
  <c r="H8" i="45"/>
  <c r="H15" i="45"/>
  <c r="H23" i="45"/>
  <c r="H31" i="45"/>
  <c r="H6" i="45"/>
  <c r="H7" i="45"/>
  <c r="H22" i="45"/>
  <c r="H44" i="45"/>
  <c r="H48" i="45"/>
  <c r="H32" i="45"/>
  <c r="H11" i="45"/>
  <c r="H13" i="45"/>
  <c r="H46" i="45"/>
  <c r="H24" i="45"/>
  <c r="H40" i="45"/>
  <c r="H39" i="45"/>
  <c r="H14" i="45"/>
  <c r="H26" i="45"/>
  <c r="H25" i="45"/>
  <c r="H35" i="45"/>
  <c r="H9" i="45"/>
  <c r="H19" i="45"/>
  <c r="H4" i="45"/>
  <c r="H47" i="45"/>
  <c r="H29" i="45"/>
  <c r="H33" i="45"/>
  <c r="H38" i="45"/>
  <c r="V209" i="37"/>
  <c r="Z204" i="37"/>
  <c r="X204" i="37"/>
  <c r="AD179" i="37"/>
  <c r="AH174" i="37"/>
  <c r="AF174" i="37"/>
  <c r="V179" i="37"/>
  <c r="Z174" i="37"/>
  <c r="X174" i="37"/>
  <c r="AD139" i="37"/>
  <c r="AH134" i="37"/>
  <c r="AF134" i="37"/>
  <c r="V139" i="37"/>
  <c r="Z134" i="37"/>
  <c r="X134" i="37"/>
  <c r="AD104" i="37"/>
  <c r="AH99" i="37"/>
  <c r="AF99" i="37"/>
  <c r="V104" i="37"/>
  <c r="Z99" i="37"/>
  <c r="X99" i="37"/>
  <c r="AD59" i="37"/>
  <c r="AH54" i="37"/>
  <c r="AF54" i="37"/>
  <c r="V59" i="37"/>
  <c r="Z54" i="37"/>
  <c r="X54" i="37"/>
  <c r="AD24" i="37"/>
  <c r="AH19" i="37"/>
  <c r="AF19" i="37"/>
  <c r="V24" i="37"/>
  <c r="Z19" i="37"/>
  <c r="AA19" i="37" s="1"/>
  <c r="X19" i="37"/>
  <c r="Y19" i="37" s="1"/>
  <c r="W19" i="37"/>
  <c r="V209" i="39"/>
  <c r="Z204" i="39"/>
  <c r="X204" i="39"/>
  <c r="AD179" i="39"/>
  <c r="AH174" i="39"/>
  <c r="AF174" i="39"/>
  <c r="V179" i="39"/>
  <c r="Z174" i="39"/>
  <c r="X174" i="39"/>
  <c r="AD139" i="39"/>
  <c r="AH134" i="39"/>
  <c r="AF134" i="39"/>
  <c r="V139" i="39"/>
  <c r="Z134" i="39"/>
  <c r="X134" i="39"/>
  <c r="AD104" i="39"/>
  <c r="AH99" i="39"/>
  <c r="AF99" i="39"/>
  <c r="V104" i="39"/>
  <c r="Z99" i="39"/>
  <c r="X99" i="39"/>
  <c r="AD59" i="39"/>
  <c r="AH54" i="39"/>
  <c r="AF54" i="39"/>
  <c r="V59" i="39"/>
  <c r="Z54" i="39"/>
  <c r="X54" i="39"/>
  <c r="AD24" i="39"/>
  <c r="AH19" i="39"/>
  <c r="AF19" i="39"/>
  <c r="V24" i="39"/>
  <c r="Z19" i="39"/>
  <c r="AA19" i="39" s="1"/>
  <c r="X19" i="39"/>
  <c r="Y19" i="39" s="1"/>
  <c r="W19" i="39"/>
  <c r="V209" i="38"/>
  <c r="Z204" i="38"/>
  <c r="X204" i="38"/>
  <c r="AD179" i="38"/>
  <c r="AH174" i="38"/>
  <c r="AF174" i="38"/>
  <c r="V179" i="38"/>
  <c r="Z174" i="38"/>
  <c r="X174" i="38"/>
  <c r="AD139" i="38"/>
  <c r="AH134" i="38"/>
  <c r="AF134" i="38"/>
  <c r="V139" i="38"/>
  <c r="Z134" i="38"/>
  <c r="X134" i="38"/>
  <c r="AD104" i="38"/>
  <c r="AH99" i="38"/>
  <c r="AF99" i="38"/>
  <c r="V104" i="38"/>
  <c r="Z99" i="38"/>
  <c r="X99" i="38"/>
  <c r="AD59" i="38"/>
  <c r="AH54" i="38"/>
  <c r="AF54" i="38"/>
  <c r="V59" i="38"/>
  <c r="Z54" i="38"/>
  <c r="X54" i="38"/>
  <c r="AD24" i="38"/>
  <c r="AH19" i="38"/>
  <c r="AF19" i="38"/>
  <c r="V24" i="38"/>
  <c r="Z19" i="38"/>
  <c r="AA19" i="38" s="1"/>
  <c r="X19" i="38"/>
  <c r="Y19" i="38" s="1"/>
  <c r="W19" i="38"/>
  <c r="V209" i="33"/>
  <c r="Z204" i="33"/>
  <c r="X204" i="33"/>
  <c r="AD179" i="33"/>
  <c r="AH174" i="33"/>
  <c r="AF174" i="33"/>
  <c r="V179" i="33"/>
  <c r="Z174" i="33"/>
  <c r="X174" i="33"/>
  <c r="AD139" i="33"/>
  <c r="AH134" i="33"/>
  <c r="AF134" i="33"/>
  <c r="V139" i="33"/>
  <c r="Z134" i="33"/>
  <c r="X134" i="33"/>
  <c r="AD104" i="33"/>
  <c r="AH99" i="33"/>
  <c r="AF99" i="33"/>
  <c r="V104" i="33"/>
  <c r="Z99" i="33"/>
  <c r="X99" i="33"/>
  <c r="AD59" i="33"/>
  <c r="AH54" i="33"/>
  <c r="AF54" i="33"/>
  <c r="V59" i="33"/>
  <c r="Z54" i="33"/>
  <c r="X54" i="33"/>
  <c r="AD24" i="33"/>
  <c r="AH19" i="33"/>
  <c r="AF19" i="33"/>
  <c r="V24" i="33"/>
  <c r="Z19" i="33"/>
  <c r="AA19" i="33" s="1"/>
  <c r="X19" i="33"/>
  <c r="Y19" i="33" s="1"/>
  <c r="W19" i="33"/>
  <c r="V209" i="30"/>
  <c r="Z204" i="30"/>
  <c r="X204" i="30"/>
  <c r="AD179" i="30"/>
  <c r="AH174" i="30"/>
  <c r="AF174" i="30"/>
  <c r="V179" i="30"/>
  <c r="Z174" i="30"/>
  <c r="X174" i="30"/>
  <c r="AD139" i="30"/>
  <c r="AH134" i="30"/>
  <c r="AF134" i="30"/>
  <c r="V139" i="30"/>
  <c r="Z134" i="30"/>
  <c r="X134" i="30"/>
  <c r="AD104" i="30"/>
  <c r="AH99" i="30"/>
  <c r="AF99" i="30"/>
  <c r="V104" i="30"/>
  <c r="Z99" i="30"/>
  <c r="X99" i="30"/>
  <c r="AD59" i="30"/>
  <c r="AH54" i="30"/>
  <c r="AF54" i="30"/>
  <c r="V59" i="30"/>
  <c r="Z54" i="30"/>
  <c r="X54" i="30"/>
  <c r="AD24" i="30"/>
  <c r="AH19" i="30"/>
  <c r="AF19" i="30"/>
  <c r="V24" i="30"/>
  <c r="Z19" i="30"/>
  <c r="AA19" i="30" s="1"/>
  <c r="X19" i="30"/>
  <c r="Y19" i="30" s="1"/>
  <c r="W19" i="30"/>
  <c r="V159" i="29"/>
  <c r="Z154" i="29"/>
  <c r="X154" i="29"/>
  <c r="AD129" i="29"/>
  <c r="AH124" i="29"/>
  <c r="AF124" i="29"/>
  <c r="V129" i="29"/>
  <c r="Z124" i="29"/>
  <c r="X124" i="29"/>
  <c r="AD89" i="29"/>
  <c r="AH84" i="29"/>
  <c r="AF84" i="29"/>
  <c r="V89" i="29"/>
  <c r="Z84" i="29"/>
  <c r="X84" i="29"/>
  <c r="AD54" i="29"/>
  <c r="AH49" i="29"/>
  <c r="AF49" i="29"/>
  <c r="V54" i="29"/>
  <c r="Z49" i="29"/>
  <c r="X49" i="29"/>
  <c r="AD31" i="29"/>
  <c r="AH30" i="29"/>
  <c r="AF30" i="29"/>
  <c r="V31" i="29"/>
  <c r="Z30" i="29"/>
  <c r="X30" i="29"/>
  <c r="AD16" i="29"/>
  <c r="AH15" i="29"/>
  <c r="AF15" i="29"/>
  <c r="V16" i="29"/>
  <c r="Z15" i="29"/>
  <c r="AA15" i="29" s="1"/>
  <c r="X15" i="29"/>
  <c r="Y15" i="29" s="1"/>
  <c r="W15" i="29"/>
  <c r="V209" i="28"/>
  <c r="Z204" i="28"/>
  <c r="X204" i="28"/>
  <c r="AD179" i="28"/>
  <c r="AH174" i="28"/>
  <c r="AF174" i="28"/>
  <c r="V179" i="28"/>
  <c r="Z174" i="28"/>
  <c r="X174" i="28"/>
  <c r="AD139" i="28"/>
  <c r="AH134" i="28"/>
  <c r="AF134" i="28"/>
  <c r="V139" i="28"/>
  <c r="Z134" i="28"/>
  <c r="X134" i="28"/>
  <c r="AD104" i="28"/>
  <c r="AH99" i="28"/>
  <c r="AF99" i="28"/>
  <c r="V104" i="28"/>
  <c r="Z99" i="28"/>
  <c r="X99" i="28"/>
  <c r="AD59" i="28"/>
  <c r="AH54" i="28"/>
  <c r="AF54" i="28"/>
  <c r="V59" i="28"/>
  <c r="Z54" i="28"/>
  <c r="X54" i="28"/>
  <c r="AD24" i="28"/>
  <c r="AH19" i="28"/>
  <c r="AF19" i="28"/>
  <c r="V24" i="28"/>
  <c r="Z19" i="28"/>
  <c r="AA19" i="28" s="1"/>
  <c r="X19" i="28"/>
  <c r="Y19" i="28" s="1"/>
  <c r="W19" i="28"/>
  <c r="L53" i="20"/>
  <c r="H58" i="20"/>
  <c r="T18" i="20"/>
  <c r="R18" i="20"/>
  <c r="L203" i="20"/>
  <c r="H208" i="20"/>
  <c r="L173" i="20"/>
  <c r="H178" i="20"/>
  <c r="L138" i="20"/>
  <c r="H143" i="20"/>
  <c r="J138" i="20"/>
  <c r="J98" i="20"/>
  <c r="H103" i="20"/>
  <c r="L98" i="20"/>
  <c r="L18" i="20"/>
  <c r="M18" i="20" s="1"/>
  <c r="H23" i="20"/>
  <c r="P178" i="20"/>
  <c r="T173" i="20"/>
  <c r="R173" i="20"/>
  <c r="P138" i="20"/>
  <c r="T133" i="20"/>
  <c r="R133" i="20"/>
  <c r="P103" i="20"/>
  <c r="T98" i="20"/>
  <c r="R98" i="20"/>
  <c r="P58" i="20"/>
  <c r="T53" i="20"/>
  <c r="R53" i="20"/>
  <c r="P23" i="20"/>
  <c r="J53" i="20"/>
  <c r="V29" i="37" l="1"/>
  <c r="Z24" i="37"/>
  <c r="AA24" i="37" s="1"/>
  <c r="X24" i="37"/>
  <c r="Y24" i="37" s="1"/>
  <c r="W24" i="37"/>
  <c r="AD29" i="37"/>
  <c r="AH24" i="37"/>
  <c r="AF24" i="37"/>
  <c r="V64" i="37"/>
  <c r="Z59" i="37"/>
  <c r="X59" i="37"/>
  <c r="AD64" i="37"/>
  <c r="AH59" i="37"/>
  <c r="AF59" i="37"/>
  <c r="V109" i="37"/>
  <c r="Z104" i="37"/>
  <c r="X104" i="37"/>
  <c r="AD109" i="37"/>
  <c r="AH104" i="37"/>
  <c r="AF104" i="37"/>
  <c r="V144" i="37"/>
  <c r="Z139" i="37"/>
  <c r="X139" i="37"/>
  <c r="AD144" i="37"/>
  <c r="AH139" i="37"/>
  <c r="AF139" i="37"/>
  <c r="V184" i="37"/>
  <c r="Z179" i="37"/>
  <c r="X179" i="37"/>
  <c r="AD184" i="37"/>
  <c r="AH179" i="37"/>
  <c r="AF179" i="37"/>
  <c r="V214" i="37"/>
  <c r="Z209" i="37"/>
  <c r="X209" i="37"/>
  <c r="V29" i="39"/>
  <c r="Z24" i="39"/>
  <c r="AA24" i="39" s="1"/>
  <c r="X24" i="39"/>
  <c r="Y24" i="39" s="1"/>
  <c r="W24" i="39"/>
  <c r="AD29" i="39"/>
  <c r="AH24" i="39"/>
  <c r="AF24" i="39"/>
  <c r="V64" i="39"/>
  <c r="Z59" i="39"/>
  <c r="X59" i="39"/>
  <c r="AD64" i="39"/>
  <c r="AH59" i="39"/>
  <c r="AF59" i="39"/>
  <c r="V109" i="39"/>
  <c r="Z104" i="39"/>
  <c r="X104" i="39"/>
  <c r="AD109" i="39"/>
  <c r="AH104" i="39"/>
  <c r="AF104" i="39"/>
  <c r="V144" i="39"/>
  <c r="Z139" i="39"/>
  <c r="X139" i="39"/>
  <c r="AD144" i="39"/>
  <c r="AH139" i="39"/>
  <c r="AF139" i="39"/>
  <c r="V184" i="39"/>
  <c r="Z179" i="39"/>
  <c r="X179" i="39"/>
  <c r="AD184" i="39"/>
  <c r="AH179" i="39"/>
  <c r="AF179" i="39"/>
  <c r="V214" i="39"/>
  <c r="Z209" i="39"/>
  <c r="X209" i="39"/>
  <c r="V29" i="38"/>
  <c r="Z24" i="38"/>
  <c r="AA24" i="38" s="1"/>
  <c r="X24" i="38"/>
  <c r="Y24" i="38" s="1"/>
  <c r="W24" i="38"/>
  <c r="AD29" i="38"/>
  <c r="AH24" i="38"/>
  <c r="AF24" i="38"/>
  <c r="V64" i="38"/>
  <c r="Z59" i="38"/>
  <c r="X59" i="38"/>
  <c r="AD64" i="38"/>
  <c r="AH59" i="38"/>
  <c r="AF59" i="38"/>
  <c r="V109" i="38"/>
  <c r="Z104" i="38"/>
  <c r="X104" i="38"/>
  <c r="AD109" i="38"/>
  <c r="AH104" i="38"/>
  <c r="AF104" i="38"/>
  <c r="V144" i="38"/>
  <c r="Z139" i="38"/>
  <c r="X139" i="38"/>
  <c r="AD144" i="38"/>
  <c r="AH139" i="38"/>
  <c r="AF139" i="38"/>
  <c r="V184" i="38"/>
  <c r="Z179" i="38"/>
  <c r="X179" i="38"/>
  <c r="AD184" i="38"/>
  <c r="AH179" i="38"/>
  <c r="AF179" i="38"/>
  <c r="V214" i="38"/>
  <c r="Z209" i="38"/>
  <c r="X209" i="38"/>
  <c r="V29" i="33"/>
  <c r="Z24" i="33"/>
  <c r="AA24" i="33" s="1"/>
  <c r="X24" i="33"/>
  <c r="Y24" i="33" s="1"/>
  <c r="W24" i="33"/>
  <c r="AD29" i="33"/>
  <c r="AH24" i="33"/>
  <c r="AF24" i="33"/>
  <c r="V64" i="33"/>
  <c r="Z59" i="33"/>
  <c r="X59" i="33"/>
  <c r="AD64" i="33"/>
  <c r="AH59" i="33"/>
  <c r="AF59" i="33"/>
  <c r="V109" i="33"/>
  <c r="Z104" i="33"/>
  <c r="X104" i="33"/>
  <c r="AD109" i="33"/>
  <c r="AH104" i="33"/>
  <c r="AF104" i="33"/>
  <c r="V144" i="33"/>
  <c r="Z139" i="33"/>
  <c r="X139" i="33"/>
  <c r="AD144" i="33"/>
  <c r="AH139" i="33"/>
  <c r="AF139" i="33"/>
  <c r="V184" i="33"/>
  <c r="Z179" i="33"/>
  <c r="X179" i="33"/>
  <c r="AD184" i="33"/>
  <c r="AH179" i="33"/>
  <c r="AF179" i="33"/>
  <c r="V214" i="33"/>
  <c r="Z209" i="33"/>
  <c r="X209" i="33"/>
  <c r="V29" i="30"/>
  <c r="Z24" i="30"/>
  <c r="AA24" i="30" s="1"/>
  <c r="X24" i="30"/>
  <c r="Y24" i="30" s="1"/>
  <c r="W24" i="30"/>
  <c r="AD29" i="30"/>
  <c r="AH24" i="30"/>
  <c r="AF24" i="30"/>
  <c r="V64" i="30"/>
  <c r="Z59" i="30"/>
  <c r="X59" i="30"/>
  <c r="AD64" i="30"/>
  <c r="AH59" i="30"/>
  <c r="AF59" i="30"/>
  <c r="V109" i="30"/>
  <c r="Z104" i="30"/>
  <c r="X104" i="30"/>
  <c r="AD109" i="30"/>
  <c r="AH104" i="30"/>
  <c r="AF104" i="30"/>
  <c r="V144" i="30"/>
  <c r="Z139" i="30"/>
  <c r="X139" i="30"/>
  <c r="AD144" i="30"/>
  <c r="AH139" i="30"/>
  <c r="AF139" i="30"/>
  <c r="V184" i="30"/>
  <c r="Z179" i="30"/>
  <c r="X179" i="30"/>
  <c r="AD184" i="30"/>
  <c r="AH179" i="30"/>
  <c r="AF179" i="30"/>
  <c r="V214" i="30"/>
  <c r="Z209" i="30"/>
  <c r="X209" i="30"/>
  <c r="V17" i="29"/>
  <c r="Z16" i="29"/>
  <c r="AA16" i="29" s="1"/>
  <c r="X16" i="29"/>
  <c r="Y16" i="29" s="1"/>
  <c r="W16" i="29"/>
  <c r="AD17" i="29"/>
  <c r="AH16" i="29"/>
  <c r="AF16" i="29"/>
  <c r="V33" i="29"/>
  <c r="Z31" i="29"/>
  <c r="X31" i="29"/>
  <c r="AD33" i="29"/>
  <c r="AH31" i="29"/>
  <c r="AF31" i="29"/>
  <c r="V59" i="29"/>
  <c r="Z54" i="29"/>
  <c r="X54" i="29"/>
  <c r="AD59" i="29"/>
  <c r="AH54" i="29"/>
  <c r="AF54" i="29"/>
  <c r="V94" i="29"/>
  <c r="Z89" i="29"/>
  <c r="X89" i="29"/>
  <c r="AD94" i="29"/>
  <c r="AH89" i="29"/>
  <c r="AF89" i="29"/>
  <c r="V134" i="29"/>
  <c r="Z129" i="29"/>
  <c r="X129" i="29"/>
  <c r="AD134" i="29"/>
  <c r="AH129" i="29"/>
  <c r="AF129" i="29"/>
  <c r="V164" i="29"/>
  <c r="Z159" i="29"/>
  <c r="X159" i="29"/>
  <c r="V29" i="28"/>
  <c r="Z24" i="28"/>
  <c r="AA24" i="28" s="1"/>
  <c r="X24" i="28"/>
  <c r="Y24" i="28" s="1"/>
  <c r="W24" i="28"/>
  <c r="AD29" i="28"/>
  <c r="AH24" i="28"/>
  <c r="AF24" i="28"/>
  <c r="V64" i="28"/>
  <c r="Z59" i="28"/>
  <c r="X59" i="28"/>
  <c r="AD64" i="28"/>
  <c r="AH59" i="28"/>
  <c r="AF59" i="28"/>
  <c r="V109" i="28"/>
  <c r="Z104" i="28"/>
  <c r="X104" i="28"/>
  <c r="AD109" i="28"/>
  <c r="AH104" i="28"/>
  <c r="AF104" i="28"/>
  <c r="V144" i="28"/>
  <c r="Z139" i="28"/>
  <c r="X139" i="28"/>
  <c r="AD144" i="28"/>
  <c r="AH139" i="28"/>
  <c r="AF139" i="28"/>
  <c r="V184" i="28"/>
  <c r="Z179" i="28"/>
  <c r="X179" i="28"/>
  <c r="AD184" i="28"/>
  <c r="AH179" i="28"/>
  <c r="AF179" i="28"/>
  <c r="V214" i="28"/>
  <c r="Z209" i="28"/>
  <c r="X209" i="28"/>
  <c r="T23" i="20"/>
  <c r="R23" i="20"/>
  <c r="L23" i="20"/>
  <c r="M23" i="20" s="1"/>
  <c r="H28" i="20"/>
  <c r="I23" i="20"/>
  <c r="J23" i="20"/>
  <c r="K23" i="20" s="1"/>
  <c r="L103" i="20"/>
  <c r="H108" i="20"/>
  <c r="J103" i="20"/>
  <c r="L143" i="20"/>
  <c r="H148" i="20"/>
  <c r="J143" i="20"/>
  <c r="L178" i="20"/>
  <c r="H183" i="20"/>
  <c r="J178" i="20"/>
  <c r="L208" i="20"/>
  <c r="H213" i="20"/>
  <c r="J208" i="20"/>
  <c r="L58" i="20"/>
  <c r="H63" i="20"/>
  <c r="J58" i="20"/>
  <c r="P28" i="20"/>
  <c r="P63" i="20"/>
  <c r="T58" i="20"/>
  <c r="R58" i="20"/>
  <c r="P108" i="20"/>
  <c r="T103" i="20"/>
  <c r="R103" i="20"/>
  <c r="P143" i="20"/>
  <c r="T138" i="20"/>
  <c r="R138" i="20"/>
  <c r="P183" i="20"/>
  <c r="T178" i="20"/>
  <c r="R178" i="20"/>
  <c r="G69" i="34"/>
  <c r="E90" i="34"/>
  <c r="E9" i="34"/>
  <c r="G37" i="34"/>
  <c r="G94" i="34"/>
  <c r="F96" i="34"/>
  <c r="E93" i="34"/>
  <c r="G84" i="34"/>
  <c r="F85" i="34"/>
  <c r="G54" i="34"/>
  <c r="G83" i="34"/>
  <c r="E91" i="34"/>
  <c r="G60" i="34"/>
  <c r="F82" i="34"/>
  <c r="F91" i="34"/>
  <c r="F92" i="34"/>
  <c r="E81" i="34"/>
  <c r="G92" i="34"/>
  <c r="E79" i="34"/>
  <c r="F60" i="34"/>
  <c r="E21" i="34"/>
  <c r="G29" i="34"/>
  <c r="F51" i="34"/>
  <c r="F15" i="34"/>
  <c r="G33" i="34"/>
  <c r="G47" i="34"/>
  <c r="F47" i="34"/>
  <c r="E33" i="34"/>
  <c r="G13" i="34"/>
  <c r="E35" i="34"/>
  <c r="E13" i="34"/>
  <c r="F12" i="34"/>
  <c r="G39" i="34"/>
  <c r="E15" i="34"/>
  <c r="F18" i="34"/>
  <c r="G46" i="34"/>
  <c r="E18" i="34"/>
  <c r="F9" i="34"/>
  <c r="F31" i="34"/>
  <c r="F11" i="34"/>
  <c r="E62" i="34"/>
  <c r="G28" i="34"/>
  <c r="E52" i="34"/>
  <c r="F61" i="34"/>
  <c r="F93" i="34"/>
  <c r="G51" i="34"/>
  <c r="F28" i="34"/>
  <c r="E53" i="34"/>
  <c r="F97" i="34"/>
  <c r="G32" i="34"/>
  <c r="G68" i="34"/>
  <c r="F70" i="34"/>
  <c r="F69" i="34"/>
  <c r="F29" i="34"/>
  <c r="E78" i="34"/>
  <c r="F90" i="34"/>
  <c r="E97" i="34"/>
  <c r="G56" i="34"/>
  <c r="E77" i="34"/>
  <c r="E64" i="34"/>
  <c r="G30" i="34"/>
  <c r="E36" i="34"/>
  <c r="E70" i="34"/>
  <c r="F30" i="34"/>
  <c r="E14" i="34"/>
  <c r="G21" i="34"/>
  <c r="E55" i="34"/>
  <c r="E22" i="34"/>
  <c r="E65" i="34"/>
  <c r="F34" i="34"/>
  <c r="F63" i="34"/>
  <c r="F45" i="34"/>
  <c r="F48" i="34"/>
  <c r="G38" i="34"/>
  <c r="E17" i="34"/>
  <c r="F86" i="34"/>
  <c r="G96" i="34"/>
  <c r="E50" i="34"/>
  <c r="E85" i="34"/>
  <c r="F67" i="34"/>
  <c r="F52" i="34"/>
  <c r="F64" i="34"/>
  <c r="G70" i="34"/>
  <c r="G77" i="34"/>
  <c r="G71" i="34"/>
  <c r="F94" i="34"/>
  <c r="E68" i="34"/>
  <c r="G81" i="34"/>
  <c r="G61" i="34"/>
  <c r="G95" i="34"/>
  <c r="G79" i="34"/>
  <c r="E45" i="34"/>
  <c r="E96" i="34"/>
  <c r="E82" i="34"/>
  <c r="E37" i="34"/>
  <c r="G98" i="34"/>
  <c r="E48" i="34"/>
  <c r="G82" i="34"/>
  <c r="E86" i="34"/>
  <c r="E26" i="34"/>
  <c r="F13" i="34"/>
  <c r="F32" i="34"/>
  <c r="E20" i="34"/>
  <c r="E39" i="34"/>
  <c r="G19" i="34"/>
  <c r="F68" i="34"/>
  <c r="G34" i="34"/>
  <c r="G18" i="34"/>
  <c r="E56" i="34"/>
  <c r="G10" i="34"/>
  <c r="F20" i="34"/>
  <c r="G93" i="34"/>
  <c r="F95" i="34"/>
  <c r="G90" i="34"/>
  <c r="E61" i="34"/>
  <c r="E94" i="34"/>
  <c r="G99" i="34"/>
  <c r="G91" i="34"/>
  <c r="E98" i="34"/>
  <c r="F77" i="34"/>
  <c r="G16" i="34"/>
  <c r="E31" i="34"/>
  <c r="G36" i="34"/>
  <c r="E80" i="34"/>
  <c r="E67" i="34"/>
  <c r="E54" i="34"/>
  <c r="E28" i="34"/>
  <c r="E63" i="34"/>
  <c r="F26" i="34"/>
  <c r="E30" i="34"/>
  <c r="E46" i="34"/>
  <c r="G27" i="34"/>
  <c r="F80" i="34"/>
  <c r="E69" i="34"/>
  <c r="G66" i="34"/>
  <c r="E99" i="34"/>
  <c r="G85" i="34"/>
  <c r="G65" i="34"/>
  <c r="G63" i="34"/>
  <c r="F83" i="34"/>
  <c r="F78" i="34"/>
  <c r="G35" i="34"/>
  <c r="G97" i="34"/>
  <c r="E60" i="34"/>
  <c r="E92" i="34"/>
  <c r="F10" i="34"/>
  <c r="F98" i="34"/>
  <c r="E34" i="34"/>
  <c r="E84" i="34"/>
  <c r="E71" i="34"/>
  <c r="F55" i="34"/>
  <c r="G86" i="34"/>
  <c r="G53" i="34"/>
  <c r="E11" i="34"/>
  <c r="F36" i="34"/>
  <c r="F65" i="34"/>
  <c r="F56" i="34"/>
  <c r="F84" i="34"/>
  <c r="G31" i="34"/>
  <c r="F35" i="34"/>
  <c r="F21" i="34"/>
  <c r="G55" i="34"/>
  <c r="G64" i="34"/>
  <c r="G9" i="34"/>
  <c r="E51" i="34"/>
  <c r="F16" i="34"/>
  <c r="G67" i="34"/>
  <c r="F49" i="34"/>
  <c r="E49" i="34"/>
  <c r="F14" i="34"/>
  <c r="G17" i="34"/>
  <c r="E16" i="34"/>
  <c r="F38" i="34"/>
  <c r="E66" i="34"/>
  <c r="F33" i="34"/>
  <c r="G20" i="34"/>
  <c r="G62" i="34"/>
  <c r="F81" i="34"/>
  <c r="E10" i="34"/>
  <c r="G22" i="34"/>
  <c r="F46" i="34"/>
  <c r="E19" i="34"/>
  <c r="E29" i="34"/>
  <c r="E83" i="34"/>
  <c r="F37" i="34"/>
  <c r="F22" i="34"/>
  <c r="F39" i="34"/>
  <c r="G15" i="34"/>
  <c r="G45" i="34"/>
  <c r="G80" i="34"/>
  <c r="F54" i="34"/>
  <c r="G11" i="34"/>
  <c r="G14" i="34"/>
  <c r="G78" i="34"/>
  <c r="F62" i="34"/>
  <c r="F19" i="34"/>
  <c r="F79" i="34"/>
  <c r="F66" i="34"/>
  <c r="G49" i="34"/>
  <c r="G52" i="34"/>
  <c r="G26" i="34"/>
  <c r="F53" i="34"/>
  <c r="E27" i="34"/>
  <c r="E95" i="34"/>
  <c r="F17" i="34"/>
  <c r="E32" i="34"/>
  <c r="E38" i="34"/>
  <c r="E47" i="34"/>
  <c r="F71" i="34"/>
  <c r="G48" i="34"/>
  <c r="G50" i="34"/>
  <c r="G12" i="34"/>
  <c r="E12" i="34"/>
  <c r="F50" i="34"/>
  <c r="G22" i="45" l="1"/>
  <c r="G18" i="45"/>
  <c r="G39" i="45"/>
  <c r="G10" i="45"/>
  <c r="G31" i="45"/>
  <c r="G23" i="45"/>
  <c r="G24" i="45"/>
  <c r="G5" i="45"/>
  <c r="G43" i="45"/>
  <c r="G28" i="45"/>
  <c r="G47" i="45"/>
  <c r="G14" i="45"/>
  <c r="G37" i="45"/>
  <c r="G46" i="45"/>
  <c r="G44" i="45"/>
  <c r="G19" i="45"/>
  <c r="G13" i="45"/>
  <c r="G17" i="45"/>
  <c r="G38" i="45"/>
  <c r="G45" i="45"/>
  <c r="G21" i="45"/>
  <c r="G32" i="45"/>
  <c r="G40" i="45"/>
  <c r="G9" i="45"/>
  <c r="G26" i="45"/>
  <c r="G7" i="45"/>
  <c r="G33" i="45"/>
  <c r="G30" i="45"/>
  <c r="G35" i="45"/>
  <c r="G25" i="45"/>
  <c r="G29" i="45"/>
  <c r="G8" i="45"/>
  <c r="G6" i="45"/>
  <c r="G16" i="45"/>
  <c r="G15" i="45"/>
  <c r="G11" i="45"/>
  <c r="G36" i="45"/>
  <c r="G4" i="45"/>
  <c r="G42" i="45"/>
  <c r="V219" i="37"/>
  <c r="Z214" i="37"/>
  <c r="X214" i="37"/>
  <c r="AD189" i="37"/>
  <c r="AH184" i="37"/>
  <c r="AF184" i="37"/>
  <c r="V189" i="37"/>
  <c r="Z184" i="37"/>
  <c r="X184" i="37"/>
  <c r="AD149" i="37"/>
  <c r="AH144" i="37"/>
  <c r="AF144" i="37"/>
  <c r="V149" i="37"/>
  <c r="Z144" i="37"/>
  <c r="X144" i="37"/>
  <c r="AD114" i="37"/>
  <c r="AH109" i="37"/>
  <c r="AF109" i="37"/>
  <c r="V114" i="37"/>
  <c r="Z109" i="37"/>
  <c r="X109" i="37"/>
  <c r="AD69" i="37"/>
  <c r="AH64" i="37"/>
  <c r="AF64" i="37"/>
  <c r="V69" i="37"/>
  <c r="Z64" i="37"/>
  <c r="X64" i="37"/>
  <c r="AD34" i="37"/>
  <c r="AH29" i="37"/>
  <c r="AF29" i="37"/>
  <c r="V34" i="37"/>
  <c r="Z29" i="37"/>
  <c r="AA29" i="37" s="1"/>
  <c r="X29" i="37"/>
  <c r="Y29" i="37" s="1"/>
  <c r="W29" i="37"/>
  <c r="V219" i="39"/>
  <c r="Z214" i="39"/>
  <c r="X214" i="39"/>
  <c r="AD189" i="39"/>
  <c r="AH184" i="39"/>
  <c r="AF184" i="39"/>
  <c r="V189" i="39"/>
  <c r="Z184" i="39"/>
  <c r="X184" i="39"/>
  <c r="AD149" i="39"/>
  <c r="AH144" i="39"/>
  <c r="AF144" i="39"/>
  <c r="V149" i="39"/>
  <c r="Z144" i="39"/>
  <c r="X144" i="39"/>
  <c r="AD114" i="39"/>
  <c r="AH109" i="39"/>
  <c r="AF109" i="39"/>
  <c r="V114" i="39"/>
  <c r="Z109" i="39"/>
  <c r="X109" i="39"/>
  <c r="AD69" i="39"/>
  <c r="AH64" i="39"/>
  <c r="AF64" i="39"/>
  <c r="V69" i="39"/>
  <c r="Z64" i="39"/>
  <c r="X64" i="39"/>
  <c r="AD34" i="39"/>
  <c r="AH29" i="39"/>
  <c r="AF29" i="39"/>
  <c r="V34" i="39"/>
  <c r="Z29" i="39"/>
  <c r="AA29" i="39" s="1"/>
  <c r="X29" i="39"/>
  <c r="Y29" i="39" s="1"/>
  <c r="W29" i="39"/>
  <c r="V219" i="38"/>
  <c r="Z214" i="38"/>
  <c r="X214" i="38"/>
  <c r="AD189" i="38"/>
  <c r="AH184" i="38"/>
  <c r="AF184" i="38"/>
  <c r="V189" i="38"/>
  <c r="Z184" i="38"/>
  <c r="X184" i="38"/>
  <c r="AD149" i="38"/>
  <c r="AH144" i="38"/>
  <c r="AF144" i="38"/>
  <c r="V149" i="38"/>
  <c r="Z144" i="38"/>
  <c r="X144" i="38"/>
  <c r="AD114" i="38"/>
  <c r="AH109" i="38"/>
  <c r="AF109" i="38"/>
  <c r="V114" i="38"/>
  <c r="Z109" i="38"/>
  <c r="X109" i="38"/>
  <c r="AD69" i="38"/>
  <c r="AH64" i="38"/>
  <c r="AF64" i="38"/>
  <c r="V69" i="38"/>
  <c r="Z64" i="38"/>
  <c r="X64" i="38"/>
  <c r="AD34" i="38"/>
  <c r="AH29" i="38"/>
  <c r="AF29" i="38"/>
  <c r="V34" i="38"/>
  <c r="Z29" i="38"/>
  <c r="AA29" i="38" s="1"/>
  <c r="X29" i="38"/>
  <c r="Y29" i="38" s="1"/>
  <c r="W29" i="38"/>
  <c r="V219" i="33"/>
  <c r="Z214" i="33"/>
  <c r="X214" i="33"/>
  <c r="AD189" i="33"/>
  <c r="AH184" i="33"/>
  <c r="AF184" i="33"/>
  <c r="V189" i="33"/>
  <c r="Z184" i="33"/>
  <c r="X184" i="33"/>
  <c r="AD149" i="33"/>
  <c r="AH144" i="33"/>
  <c r="AF144" i="33"/>
  <c r="V149" i="33"/>
  <c r="Z144" i="33"/>
  <c r="X144" i="33"/>
  <c r="AD114" i="33"/>
  <c r="AH109" i="33"/>
  <c r="AF109" i="33"/>
  <c r="V114" i="33"/>
  <c r="Z109" i="33"/>
  <c r="X109" i="33"/>
  <c r="AD69" i="33"/>
  <c r="AH64" i="33"/>
  <c r="AF64" i="33"/>
  <c r="V69" i="33"/>
  <c r="Z64" i="33"/>
  <c r="X64" i="33"/>
  <c r="AD34" i="33"/>
  <c r="AH29" i="33"/>
  <c r="AF29" i="33"/>
  <c r="V34" i="33"/>
  <c r="Z29" i="33"/>
  <c r="AA29" i="33" s="1"/>
  <c r="X29" i="33"/>
  <c r="Y29" i="33" s="1"/>
  <c r="W29" i="33"/>
  <c r="V219" i="30"/>
  <c r="Z214" i="30"/>
  <c r="X214" i="30"/>
  <c r="AD189" i="30"/>
  <c r="AH184" i="30"/>
  <c r="AF184" i="30"/>
  <c r="V189" i="30"/>
  <c r="Z184" i="30"/>
  <c r="X184" i="30"/>
  <c r="AD149" i="30"/>
  <c r="AH144" i="30"/>
  <c r="AF144" i="30"/>
  <c r="V149" i="30"/>
  <c r="Z144" i="30"/>
  <c r="X144" i="30"/>
  <c r="AD114" i="30"/>
  <c r="AH109" i="30"/>
  <c r="AF109" i="30"/>
  <c r="V114" i="30"/>
  <c r="Z109" i="30"/>
  <c r="X109" i="30"/>
  <c r="AD69" i="30"/>
  <c r="AH64" i="30"/>
  <c r="AF64" i="30"/>
  <c r="V69" i="30"/>
  <c r="Z64" i="30"/>
  <c r="X64" i="30"/>
  <c r="AD34" i="30"/>
  <c r="AH29" i="30"/>
  <c r="AF29" i="30"/>
  <c r="V34" i="30"/>
  <c r="Z29" i="30"/>
  <c r="AA29" i="30" s="1"/>
  <c r="X29" i="30"/>
  <c r="Y29" i="30" s="1"/>
  <c r="W29" i="30"/>
  <c r="V169" i="29"/>
  <c r="Z164" i="29"/>
  <c r="X164" i="29"/>
  <c r="AD139" i="29"/>
  <c r="AH134" i="29"/>
  <c r="AF134" i="29"/>
  <c r="V139" i="29"/>
  <c r="Z134" i="29"/>
  <c r="X134" i="29"/>
  <c r="AD99" i="29"/>
  <c r="AH94" i="29"/>
  <c r="AF94" i="29"/>
  <c r="V99" i="29"/>
  <c r="Z94" i="29"/>
  <c r="X94" i="29"/>
  <c r="AD64" i="29"/>
  <c r="AH59" i="29"/>
  <c r="AF59" i="29"/>
  <c r="V64" i="29"/>
  <c r="Z59" i="29"/>
  <c r="X59" i="29"/>
  <c r="AD34" i="29"/>
  <c r="AH33" i="29"/>
  <c r="AF33" i="29"/>
  <c r="V34" i="29"/>
  <c r="Z33" i="29"/>
  <c r="X33" i="29"/>
  <c r="AD22" i="29"/>
  <c r="AH17" i="29"/>
  <c r="AF17" i="29"/>
  <c r="V22" i="29"/>
  <c r="Z17" i="29"/>
  <c r="AA17" i="29" s="1"/>
  <c r="X17" i="29"/>
  <c r="Y17" i="29" s="1"/>
  <c r="W17" i="29"/>
  <c r="V219" i="28"/>
  <c r="Z214" i="28"/>
  <c r="X214" i="28"/>
  <c r="AD189" i="28"/>
  <c r="AH184" i="28"/>
  <c r="AF184" i="28"/>
  <c r="V189" i="28"/>
  <c r="Z184" i="28"/>
  <c r="X184" i="28"/>
  <c r="AD149" i="28"/>
  <c r="AH144" i="28"/>
  <c r="AF144" i="28"/>
  <c r="V149" i="28"/>
  <c r="Z144" i="28"/>
  <c r="X144" i="28"/>
  <c r="AD114" i="28"/>
  <c r="AH109" i="28"/>
  <c r="AF109" i="28"/>
  <c r="V114" i="28"/>
  <c r="Z109" i="28"/>
  <c r="X109" i="28"/>
  <c r="AD69" i="28"/>
  <c r="AH64" i="28"/>
  <c r="AF64" i="28"/>
  <c r="V69" i="28"/>
  <c r="Z64" i="28"/>
  <c r="X64" i="28"/>
  <c r="AD34" i="28"/>
  <c r="AH29" i="28"/>
  <c r="AF29" i="28"/>
  <c r="V34" i="28"/>
  <c r="Z29" i="28"/>
  <c r="AA29" i="28" s="1"/>
  <c r="X29" i="28"/>
  <c r="Y29" i="28" s="1"/>
  <c r="W29" i="28"/>
  <c r="T28" i="20"/>
  <c r="R28" i="20"/>
  <c r="L63" i="20"/>
  <c r="H68" i="20"/>
  <c r="J63" i="20"/>
  <c r="L213" i="20"/>
  <c r="H218" i="20"/>
  <c r="J213" i="20"/>
  <c r="L183" i="20"/>
  <c r="H188" i="20"/>
  <c r="J183" i="20"/>
  <c r="L148" i="20"/>
  <c r="H153" i="20"/>
  <c r="J148" i="20"/>
  <c r="L108" i="20"/>
  <c r="H113" i="20"/>
  <c r="J108" i="20"/>
  <c r="L28" i="20"/>
  <c r="M28" i="20" s="1"/>
  <c r="H33" i="20"/>
  <c r="I28" i="20"/>
  <c r="J28" i="20"/>
  <c r="K28" i="20" s="1"/>
  <c r="P188" i="20"/>
  <c r="T183" i="20"/>
  <c r="R183" i="20"/>
  <c r="P148" i="20"/>
  <c r="T143" i="20"/>
  <c r="R143" i="20"/>
  <c r="P113" i="20"/>
  <c r="T108" i="20"/>
  <c r="R108" i="20"/>
  <c r="P68" i="20"/>
  <c r="T63" i="20"/>
  <c r="R63" i="20"/>
  <c r="P33" i="20"/>
  <c r="V39" i="37" l="1"/>
  <c r="Z34" i="37"/>
  <c r="AA34" i="37" s="1"/>
  <c r="X34" i="37"/>
  <c r="Y34" i="37" s="1"/>
  <c r="W34" i="37"/>
  <c r="AD39" i="37"/>
  <c r="AH34" i="37"/>
  <c r="AF34" i="37"/>
  <c r="V74" i="37"/>
  <c r="Z69" i="37"/>
  <c r="X69" i="37"/>
  <c r="AD74" i="37"/>
  <c r="AH69" i="37"/>
  <c r="AF69" i="37"/>
  <c r="V119" i="37"/>
  <c r="Z114" i="37"/>
  <c r="X114" i="37"/>
  <c r="AD119" i="37"/>
  <c r="AH114" i="37"/>
  <c r="AF114" i="37"/>
  <c r="V154" i="37"/>
  <c r="Z149" i="37"/>
  <c r="X149" i="37"/>
  <c r="AD154" i="37"/>
  <c r="AH149" i="37"/>
  <c r="AF149" i="37"/>
  <c r="Z189" i="37"/>
  <c r="X189" i="37"/>
  <c r="AH189" i="37"/>
  <c r="AF189" i="37"/>
  <c r="Z219" i="37"/>
  <c r="X219" i="37"/>
  <c r="V39" i="39"/>
  <c r="Z34" i="39"/>
  <c r="AA34" i="39" s="1"/>
  <c r="X34" i="39"/>
  <c r="Y34" i="39" s="1"/>
  <c r="W34" i="39"/>
  <c r="AD39" i="39"/>
  <c r="AH34" i="39"/>
  <c r="AF34" i="39"/>
  <c r="V74" i="39"/>
  <c r="Z69" i="39"/>
  <c r="X69" i="39"/>
  <c r="AD74" i="39"/>
  <c r="AH69" i="39"/>
  <c r="AF69" i="39"/>
  <c r="V119" i="39"/>
  <c r="Z114" i="39"/>
  <c r="X114" i="39"/>
  <c r="AD119" i="39"/>
  <c r="AH114" i="39"/>
  <c r="AF114" i="39"/>
  <c r="V154" i="39"/>
  <c r="Z149" i="39"/>
  <c r="X149" i="39"/>
  <c r="AD154" i="39"/>
  <c r="AH149" i="39"/>
  <c r="AF149" i="39"/>
  <c r="Z189" i="39"/>
  <c r="X189" i="39"/>
  <c r="AH189" i="39"/>
  <c r="AF189" i="39"/>
  <c r="Z219" i="39"/>
  <c r="X219" i="39"/>
  <c r="V39" i="38"/>
  <c r="Z34" i="38"/>
  <c r="AA34" i="38" s="1"/>
  <c r="X34" i="38"/>
  <c r="Y34" i="38" s="1"/>
  <c r="W34" i="38"/>
  <c r="AD39" i="38"/>
  <c r="AH34" i="38"/>
  <c r="AF34" i="38"/>
  <c r="V74" i="38"/>
  <c r="Z69" i="38"/>
  <c r="X69" i="38"/>
  <c r="AD74" i="38"/>
  <c r="AH69" i="38"/>
  <c r="AF69" i="38"/>
  <c r="V119" i="38"/>
  <c r="Z114" i="38"/>
  <c r="X114" i="38"/>
  <c r="AD119" i="38"/>
  <c r="AH114" i="38"/>
  <c r="AF114" i="38"/>
  <c r="V154" i="38"/>
  <c r="Z149" i="38"/>
  <c r="X149" i="38"/>
  <c r="AD154" i="38"/>
  <c r="AH149" i="38"/>
  <c r="AF149" i="38"/>
  <c r="Z189" i="38"/>
  <c r="X189" i="38"/>
  <c r="AH189" i="38"/>
  <c r="AF189" i="38"/>
  <c r="Z219" i="38"/>
  <c r="X219" i="38"/>
  <c r="V39" i="33"/>
  <c r="Z34" i="33"/>
  <c r="AA34" i="33" s="1"/>
  <c r="X34" i="33"/>
  <c r="Y34" i="33" s="1"/>
  <c r="W34" i="33"/>
  <c r="AD39" i="33"/>
  <c r="AH34" i="33"/>
  <c r="AF34" i="33"/>
  <c r="V74" i="33"/>
  <c r="Z69" i="33"/>
  <c r="X69" i="33"/>
  <c r="AD74" i="33"/>
  <c r="AH69" i="33"/>
  <c r="AF69" i="33"/>
  <c r="V119" i="33"/>
  <c r="Z114" i="33"/>
  <c r="X114" i="33"/>
  <c r="AD119" i="33"/>
  <c r="AH114" i="33"/>
  <c r="AF114" i="33"/>
  <c r="V154" i="33"/>
  <c r="Z149" i="33"/>
  <c r="X149" i="33"/>
  <c r="AD154" i="33"/>
  <c r="AH149" i="33"/>
  <c r="AF149" i="33"/>
  <c r="Z189" i="33"/>
  <c r="X189" i="33"/>
  <c r="AH189" i="33"/>
  <c r="AF189" i="33"/>
  <c r="Z219" i="33"/>
  <c r="X219" i="33"/>
  <c r="V39" i="30"/>
  <c r="Z34" i="30"/>
  <c r="AA34" i="30" s="1"/>
  <c r="X34" i="30"/>
  <c r="Y34" i="30" s="1"/>
  <c r="W34" i="30"/>
  <c r="AD39" i="30"/>
  <c r="AH34" i="30"/>
  <c r="AF34" i="30"/>
  <c r="V74" i="30"/>
  <c r="Z69" i="30"/>
  <c r="X69" i="30"/>
  <c r="AD74" i="30"/>
  <c r="AH69" i="30"/>
  <c r="AF69" i="30"/>
  <c r="V119" i="30"/>
  <c r="Z114" i="30"/>
  <c r="X114" i="30"/>
  <c r="AD119" i="30"/>
  <c r="AH114" i="30"/>
  <c r="AF114" i="30"/>
  <c r="V154" i="30"/>
  <c r="Z149" i="30"/>
  <c r="X149" i="30"/>
  <c r="AD154" i="30"/>
  <c r="AH149" i="30"/>
  <c r="AF149" i="30"/>
  <c r="Z189" i="30"/>
  <c r="X189" i="30"/>
  <c r="AH189" i="30"/>
  <c r="AF189" i="30"/>
  <c r="Z219" i="30"/>
  <c r="X219" i="30"/>
  <c r="V23" i="29"/>
  <c r="Z22" i="29"/>
  <c r="AA22" i="29" s="1"/>
  <c r="X22" i="29"/>
  <c r="Y22" i="29" s="1"/>
  <c r="W22" i="29"/>
  <c r="AD23" i="29"/>
  <c r="AH22" i="29"/>
  <c r="AF22" i="29"/>
  <c r="V35" i="29"/>
  <c r="Z34" i="29"/>
  <c r="X34" i="29"/>
  <c r="AD35" i="29"/>
  <c r="AH34" i="29"/>
  <c r="AF34" i="29"/>
  <c r="V69" i="29"/>
  <c r="Z64" i="29"/>
  <c r="X64" i="29"/>
  <c r="AD69" i="29"/>
  <c r="AH64" i="29"/>
  <c r="AF64" i="29"/>
  <c r="V104" i="29"/>
  <c r="Z99" i="29"/>
  <c r="X99" i="29"/>
  <c r="AD104" i="29"/>
  <c r="AH99" i="29"/>
  <c r="AF99" i="29"/>
  <c r="Z139" i="29"/>
  <c r="X139" i="29"/>
  <c r="AH139" i="29"/>
  <c r="AF139" i="29"/>
  <c r="Z169" i="29"/>
  <c r="X169" i="29"/>
  <c r="V39" i="28"/>
  <c r="Z34" i="28"/>
  <c r="AA34" i="28" s="1"/>
  <c r="X34" i="28"/>
  <c r="Y34" i="28" s="1"/>
  <c r="W34" i="28"/>
  <c r="AD39" i="28"/>
  <c r="AH34" i="28"/>
  <c r="AF34" i="28"/>
  <c r="V74" i="28"/>
  <c r="Z69" i="28"/>
  <c r="X69" i="28"/>
  <c r="AD74" i="28"/>
  <c r="AH69" i="28"/>
  <c r="AF69" i="28"/>
  <c r="V119" i="28"/>
  <c r="Z114" i="28"/>
  <c r="X114" i="28"/>
  <c r="AD119" i="28"/>
  <c r="AH114" i="28"/>
  <c r="AF114" i="28"/>
  <c r="V154" i="28"/>
  <c r="Z149" i="28"/>
  <c r="X149" i="28"/>
  <c r="AD154" i="28"/>
  <c r="AH149" i="28"/>
  <c r="AF149" i="28"/>
  <c r="Z189" i="28"/>
  <c r="X189" i="28"/>
  <c r="AH189" i="28"/>
  <c r="AF189" i="28"/>
  <c r="Z219" i="28"/>
  <c r="X219" i="28"/>
  <c r="T33" i="20"/>
  <c r="R33" i="20"/>
  <c r="L33" i="20"/>
  <c r="M33" i="20" s="1"/>
  <c r="H38" i="20"/>
  <c r="I33" i="20"/>
  <c r="J33" i="20"/>
  <c r="K33" i="20" s="1"/>
  <c r="L113" i="20"/>
  <c r="H118" i="20"/>
  <c r="J113" i="20"/>
  <c r="L153" i="20"/>
  <c r="J153" i="20"/>
  <c r="L188" i="20"/>
  <c r="J188" i="20"/>
  <c r="L218" i="20"/>
  <c r="J218" i="20"/>
  <c r="J68" i="20"/>
  <c r="H73" i="20"/>
  <c r="L68" i="20"/>
  <c r="P38" i="20"/>
  <c r="P73" i="20"/>
  <c r="T68" i="20"/>
  <c r="R68" i="20"/>
  <c r="P118" i="20"/>
  <c r="T113" i="20"/>
  <c r="R113" i="20"/>
  <c r="P153" i="20"/>
  <c r="T148" i="20"/>
  <c r="R148" i="20"/>
  <c r="T188" i="20"/>
  <c r="R188" i="20"/>
  <c r="AH154" i="37" l="1"/>
  <c r="AF154" i="37"/>
  <c r="Z154" i="37"/>
  <c r="X154" i="37"/>
  <c r="AH119" i="37"/>
  <c r="AF119" i="37"/>
  <c r="Z119" i="37"/>
  <c r="X119" i="37"/>
  <c r="AD79" i="37"/>
  <c r="AH74" i="37"/>
  <c r="AF74" i="37"/>
  <c r="V79" i="37"/>
  <c r="Z74" i="37"/>
  <c r="X74" i="37"/>
  <c r="AH39" i="37"/>
  <c r="AF39" i="37"/>
  <c r="Z39" i="37"/>
  <c r="AA39" i="37" s="1"/>
  <c r="X39" i="37"/>
  <c r="Y39" i="37" s="1"/>
  <c r="W39" i="37"/>
  <c r="AH154" i="39"/>
  <c r="AF154" i="39"/>
  <c r="Z154" i="39"/>
  <c r="X154" i="39"/>
  <c r="AH119" i="39"/>
  <c r="AF119" i="39"/>
  <c r="Z119" i="39"/>
  <c r="X119" i="39"/>
  <c r="AD79" i="39"/>
  <c r="AH74" i="39"/>
  <c r="AF74" i="39"/>
  <c r="V79" i="39"/>
  <c r="Z74" i="39"/>
  <c r="X74" i="39"/>
  <c r="AH39" i="39"/>
  <c r="AF39" i="39"/>
  <c r="Z39" i="39"/>
  <c r="AA39" i="39" s="1"/>
  <c r="X39" i="39"/>
  <c r="Y39" i="39" s="1"/>
  <c r="W39" i="39"/>
  <c r="AH154" i="38"/>
  <c r="AF154" i="38"/>
  <c r="Z154" i="38"/>
  <c r="X154" i="38"/>
  <c r="AH119" i="38"/>
  <c r="AF119" i="38"/>
  <c r="Z119" i="38"/>
  <c r="X119" i="38"/>
  <c r="AD79" i="38"/>
  <c r="AH74" i="38"/>
  <c r="AF74" i="38"/>
  <c r="V79" i="38"/>
  <c r="Z74" i="38"/>
  <c r="X74" i="38"/>
  <c r="AH39" i="38"/>
  <c r="AF39" i="38"/>
  <c r="Z39" i="38"/>
  <c r="AA39" i="38" s="1"/>
  <c r="X39" i="38"/>
  <c r="Y39" i="38" s="1"/>
  <c r="W39" i="38"/>
  <c r="AH154" i="33"/>
  <c r="AF154" i="33"/>
  <c r="Z154" i="33"/>
  <c r="X154" i="33"/>
  <c r="AH119" i="33"/>
  <c r="AF119" i="33"/>
  <c r="Z119" i="33"/>
  <c r="X119" i="33"/>
  <c r="AD79" i="33"/>
  <c r="AH74" i="33"/>
  <c r="AF74" i="33"/>
  <c r="V79" i="33"/>
  <c r="Z74" i="33"/>
  <c r="X74" i="33"/>
  <c r="AH39" i="33"/>
  <c r="AF39" i="33"/>
  <c r="Z39" i="33"/>
  <c r="AA39" i="33" s="1"/>
  <c r="X39" i="33"/>
  <c r="Y39" i="33" s="1"/>
  <c r="W39" i="33"/>
  <c r="AH154" i="30"/>
  <c r="AF154" i="30"/>
  <c r="Z154" i="30"/>
  <c r="X154" i="30"/>
  <c r="AH119" i="30"/>
  <c r="AF119" i="30"/>
  <c r="Z119" i="30"/>
  <c r="X119" i="30"/>
  <c r="AD79" i="30"/>
  <c r="AH74" i="30"/>
  <c r="AF74" i="30"/>
  <c r="V79" i="30"/>
  <c r="Z74" i="30"/>
  <c r="X74" i="30"/>
  <c r="AH39" i="30"/>
  <c r="AF39" i="30"/>
  <c r="Z39" i="30"/>
  <c r="AA39" i="30" s="1"/>
  <c r="X39" i="30"/>
  <c r="Y39" i="30" s="1"/>
  <c r="W39" i="30"/>
  <c r="AH104" i="29"/>
  <c r="AF104" i="29"/>
  <c r="Z104" i="29"/>
  <c r="X104" i="29"/>
  <c r="AH69" i="29"/>
  <c r="AF69" i="29"/>
  <c r="Z69" i="29"/>
  <c r="X69" i="29"/>
  <c r="AD36" i="29"/>
  <c r="AH35" i="29"/>
  <c r="AF35" i="29"/>
  <c r="V36" i="29"/>
  <c r="Z35" i="29"/>
  <c r="X35" i="29"/>
  <c r="AH23" i="29"/>
  <c r="AF23" i="29"/>
  <c r="Z23" i="29"/>
  <c r="AA23" i="29" s="1"/>
  <c r="X23" i="29"/>
  <c r="Y23" i="29" s="1"/>
  <c r="W23" i="29"/>
  <c r="AH154" i="28"/>
  <c r="AF154" i="28"/>
  <c r="Z154" i="28"/>
  <c r="X154" i="28"/>
  <c r="AH119" i="28"/>
  <c r="AF119" i="28"/>
  <c r="Z119" i="28"/>
  <c r="X119" i="28"/>
  <c r="AD79" i="28"/>
  <c r="AH74" i="28"/>
  <c r="AF74" i="28"/>
  <c r="V79" i="28"/>
  <c r="Z74" i="28"/>
  <c r="X74" i="28"/>
  <c r="AH39" i="28"/>
  <c r="AF39" i="28"/>
  <c r="Z39" i="28"/>
  <c r="AA39" i="28" s="1"/>
  <c r="X39" i="28"/>
  <c r="Y39" i="28" s="1"/>
  <c r="W39" i="28"/>
  <c r="T38" i="20"/>
  <c r="R38" i="20"/>
  <c r="L73" i="20"/>
  <c r="H78" i="20"/>
  <c r="J73" i="20"/>
  <c r="L118" i="20"/>
  <c r="J118" i="20"/>
  <c r="L38" i="20"/>
  <c r="M38" i="20" s="1"/>
  <c r="I38" i="20"/>
  <c r="J38" i="20"/>
  <c r="K38" i="20" s="1"/>
  <c r="T153" i="20"/>
  <c r="R153" i="20"/>
  <c r="T118" i="20"/>
  <c r="R118" i="20"/>
  <c r="P78" i="20"/>
  <c r="T73" i="20"/>
  <c r="R73" i="20"/>
  <c r="W49" i="37" l="1"/>
  <c r="W54" i="37"/>
  <c r="W59" i="37"/>
  <c r="W64" i="37"/>
  <c r="W69" i="37"/>
  <c r="W74" i="37"/>
  <c r="Y49" i="37"/>
  <c r="Y54" i="37"/>
  <c r="Y59" i="37"/>
  <c r="Y64" i="37"/>
  <c r="Y69" i="37"/>
  <c r="AA49" i="37"/>
  <c r="AA54" i="37"/>
  <c r="AA59" i="37"/>
  <c r="AA64" i="37"/>
  <c r="AA69" i="37"/>
  <c r="Y74" i="37"/>
  <c r="AA74" i="37"/>
  <c r="Z79" i="37"/>
  <c r="AA79" i="37" s="1"/>
  <c r="X79" i="37"/>
  <c r="Y79" i="37" s="1"/>
  <c r="W79" i="37"/>
  <c r="AH79" i="37"/>
  <c r="AF79" i="37"/>
  <c r="Y119" i="37"/>
  <c r="AA119" i="37"/>
  <c r="Y154" i="37"/>
  <c r="AA154" i="37"/>
  <c r="W49" i="39"/>
  <c r="W54" i="39"/>
  <c r="W59" i="39"/>
  <c r="W64" i="39"/>
  <c r="W69" i="39"/>
  <c r="W74" i="39"/>
  <c r="Y49" i="39"/>
  <c r="Y54" i="39"/>
  <c r="Y59" i="39"/>
  <c r="Y64" i="39"/>
  <c r="Y69" i="39"/>
  <c r="AA49" i="39"/>
  <c r="AA54" i="39"/>
  <c r="AA59" i="39"/>
  <c r="AA64" i="39"/>
  <c r="AA69" i="39"/>
  <c r="Y74" i="39"/>
  <c r="AA74" i="39"/>
  <c r="Z79" i="39"/>
  <c r="AA79" i="39" s="1"/>
  <c r="X79" i="39"/>
  <c r="Y79" i="39" s="1"/>
  <c r="W79" i="39"/>
  <c r="AH79" i="39"/>
  <c r="AF79" i="39"/>
  <c r="Y119" i="39"/>
  <c r="AA119" i="39"/>
  <c r="Y154" i="39"/>
  <c r="AA154" i="39"/>
  <c r="W49" i="38"/>
  <c r="W54" i="38"/>
  <c r="W59" i="38"/>
  <c r="W64" i="38"/>
  <c r="W69" i="38"/>
  <c r="W74" i="38"/>
  <c r="Y49" i="38"/>
  <c r="Y54" i="38"/>
  <c r="Y59" i="38"/>
  <c r="Y64" i="38"/>
  <c r="Y69" i="38"/>
  <c r="AA49" i="38"/>
  <c r="AA54" i="38"/>
  <c r="AA59" i="38"/>
  <c r="AA64" i="38"/>
  <c r="AA69" i="38"/>
  <c r="Y74" i="38"/>
  <c r="AA74" i="38"/>
  <c r="Z79" i="38"/>
  <c r="AA79" i="38" s="1"/>
  <c r="X79" i="38"/>
  <c r="Y79" i="38" s="1"/>
  <c r="W79" i="38"/>
  <c r="AH79" i="38"/>
  <c r="AF79" i="38"/>
  <c r="Y119" i="38"/>
  <c r="AA119" i="38"/>
  <c r="Y154" i="38"/>
  <c r="AA154" i="38"/>
  <c r="W49" i="33"/>
  <c r="W54" i="33"/>
  <c r="W59" i="33"/>
  <c r="W64" i="33"/>
  <c r="W69" i="33"/>
  <c r="W74" i="33"/>
  <c r="Y49" i="33"/>
  <c r="Y54" i="33"/>
  <c r="Y59" i="33"/>
  <c r="Y64" i="33"/>
  <c r="Y69" i="33"/>
  <c r="AA49" i="33"/>
  <c r="AA54" i="33"/>
  <c r="AA59" i="33"/>
  <c r="AA64" i="33"/>
  <c r="AA69" i="33"/>
  <c r="Y74" i="33"/>
  <c r="AA74" i="33"/>
  <c r="Z79" i="33"/>
  <c r="AA79" i="33" s="1"/>
  <c r="X79" i="33"/>
  <c r="Y79" i="33" s="1"/>
  <c r="W79" i="33"/>
  <c r="AH79" i="33"/>
  <c r="AF79" i="33"/>
  <c r="Y119" i="33"/>
  <c r="AA119" i="33"/>
  <c r="Y154" i="33"/>
  <c r="AA154" i="33"/>
  <c r="W49" i="30"/>
  <c r="W54" i="30"/>
  <c r="W59" i="30"/>
  <c r="W64" i="30"/>
  <c r="W69" i="30"/>
  <c r="W74" i="30"/>
  <c r="Y49" i="30"/>
  <c r="Y54" i="30"/>
  <c r="Y59" i="30"/>
  <c r="Y64" i="30"/>
  <c r="Y69" i="30"/>
  <c r="AA49" i="30"/>
  <c r="AA54" i="30"/>
  <c r="AA59" i="30"/>
  <c r="AA64" i="30"/>
  <c r="AA69" i="30"/>
  <c r="Y74" i="30"/>
  <c r="AA74" i="30"/>
  <c r="Z79" i="30"/>
  <c r="AA79" i="30" s="1"/>
  <c r="X79" i="30"/>
  <c r="Y79" i="30" s="1"/>
  <c r="W79" i="30"/>
  <c r="AH79" i="30"/>
  <c r="AF79" i="30"/>
  <c r="Y119" i="30"/>
  <c r="AA119" i="30"/>
  <c r="Y154" i="30"/>
  <c r="AA154" i="30"/>
  <c r="W29" i="29"/>
  <c r="W30" i="29"/>
  <c r="W31" i="29"/>
  <c r="W33" i="29"/>
  <c r="W34" i="29"/>
  <c r="W35" i="29"/>
  <c r="Y29" i="29"/>
  <c r="Y30" i="29"/>
  <c r="Y31" i="29"/>
  <c r="Y33" i="29"/>
  <c r="Y34" i="29"/>
  <c r="AA29" i="29"/>
  <c r="AA30" i="29"/>
  <c r="AA31" i="29"/>
  <c r="AA33" i="29"/>
  <c r="AA34" i="29"/>
  <c r="Y35" i="29"/>
  <c r="AA35" i="29"/>
  <c r="Z36" i="29"/>
  <c r="AA36" i="29" s="1"/>
  <c r="X36" i="29"/>
  <c r="Y36" i="29" s="1"/>
  <c r="W36" i="29"/>
  <c r="AH36" i="29"/>
  <c r="AF36" i="29"/>
  <c r="Y69" i="29"/>
  <c r="AA69" i="29"/>
  <c r="Y104" i="29"/>
  <c r="AA104" i="29"/>
  <c r="W49" i="28"/>
  <c r="W54" i="28"/>
  <c r="W59" i="28"/>
  <c r="W64" i="28"/>
  <c r="W69" i="28"/>
  <c r="W74" i="28"/>
  <c r="Y49" i="28"/>
  <c r="Y54" i="28"/>
  <c r="Y59" i="28"/>
  <c r="Y64" i="28"/>
  <c r="Y69" i="28"/>
  <c r="AA49" i="28"/>
  <c r="AA54" i="28"/>
  <c r="AA59" i="28"/>
  <c r="AA64" i="28"/>
  <c r="AA69" i="28"/>
  <c r="Y74" i="28"/>
  <c r="AA74" i="28"/>
  <c r="Z79" i="28"/>
  <c r="AA79" i="28" s="1"/>
  <c r="X79" i="28"/>
  <c r="Y79" i="28" s="1"/>
  <c r="W79" i="28"/>
  <c r="AH79" i="28"/>
  <c r="AF79" i="28"/>
  <c r="Y119" i="28"/>
  <c r="AA119" i="28"/>
  <c r="Y154" i="28"/>
  <c r="AA154" i="28"/>
  <c r="K48" i="20"/>
  <c r="K53" i="20"/>
  <c r="K58" i="20"/>
  <c r="K63" i="20"/>
  <c r="K68" i="20"/>
  <c r="I48" i="20"/>
  <c r="I53" i="20"/>
  <c r="I58" i="20"/>
  <c r="I63" i="20"/>
  <c r="I68" i="20"/>
  <c r="I73" i="20"/>
  <c r="M48" i="20"/>
  <c r="M53" i="20"/>
  <c r="M58" i="20"/>
  <c r="M63" i="20"/>
  <c r="M68" i="20"/>
  <c r="K73" i="20"/>
  <c r="L78" i="20"/>
  <c r="M78" i="20" s="1"/>
  <c r="I78" i="20"/>
  <c r="J78" i="20"/>
  <c r="K78" i="20" s="1"/>
  <c r="M73" i="20"/>
  <c r="T78" i="20"/>
  <c r="R78" i="20"/>
  <c r="AA169" i="37" l="1"/>
  <c r="AA174" i="37"/>
  <c r="AA179" i="37"/>
  <c r="AA184" i="37"/>
  <c r="AA189" i="37"/>
  <c r="Y169" i="37"/>
  <c r="Y174" i="37"/>
  <c r="Y179" i="37"/>
  <c r="Y184" i="37"/>
  <c r="Y189" i="37"/>
  <c r="AA129" i="37"/>
  <c r="AA134" i="37"/>
  <c r="AA139" i="37"/>
  <c r="AA144" i="37"/>
  <c r="AA149" i="37"/>
  <c r="Y129" i="37"/>
  <c r="Y134" i="37"/>
  <c r="Y139" i="37"/>
  <c r="Y144" i="37"/>
  <c r="Y149" i="37"/>
  <c r="W94" i="37"/>
  <c r="W99" i="37"/>
  <c r="W104" i="37"/>
  <c r="W109" i="37"/>
  <c r="W114" i="37"/>
  <c r="W119" i="37"/>
  <c r="Y94" i="37"/>
  <c r="Y99" i="37"/>
  <c r="Y104" i="37"/>
  <c r="Y109" i="37"/>
  <c r="Y114" i="37"/>
  <c r="AA94" i="37"/>
  <c r="AA99" i="37"/>
  <c r="AA104" i="37"/>
  <c r="AA109" i="37"/>
  <c r="AA114" i="37"/>
  <c r="AA169" i="39"/>
  <c r="AA174" i="39"/>
  <c r="AA179" i="39"/>
  <c r="AA184" i="39"/>
  <c r="AA189" i="39"/>
  <c r="Y169" i="39"/>
  <c r="Y174" i="39"/>
  <c r="Y179" i="39"/>
  <c r="Y184" i="39"/>
  <c r="Y189" i="39"/>
  <c r="AA129" i="39"/>
  <c r="AA134" i="39"/>
  <c r="AA139" i="39"/>
  <c r="AA144" i="39"/>
  <c r="AA149" i="39"/>
  <c r="Y129" i="39"/>
  <c r="Y134" i="39"/>
  <c r="Y139" i="39"/>
  <c r="Y144" i="39"/>
  <c r="Y149" i="39"/>
  <c r="W94" i="39"/>
  <c r="W99" i="39"/>
  <c r="W104" i="39"/>
  <c r="W109" i="39"/>
  <c r="W114" i="39"/>
  <c r="W119" i="39"/>
  <c r="Y94" i="39"/>
  <c r="Y99" i="39"/>
  <c r="Y104" i="39"/>
  <c r="Y109" i="39"/>
  <c r="Y114" i="39"/>
  <c r="AA94" i="39"/>
  <c r="AA99" i="39"/>
  <c r="AA104" i="39"/>
  <c r="AA109" i="39"/>
  <c r="AA114" i="39"/>
  <c r="AA169" i="38"/>
  <c r="AA174" i="38"/>
  <c r="AA179" i="38"/>
  <c r="AA184" i="38"/>
  <c r="AA189" i="38"/>
  <c r="Y169" i="38"/>
  <c r="Y174" i="38"/>
  <c r="Y179" i="38"/>
  <c r="Y184" i="38"/>
  <c r="Y189" i="38"/>
  <c r="AA129" i="38"/>
  <c r="AA134" i="38"/>
  <c r="AA139" i="38"/>
  <c r="AA144" i="38"/>
  <c r="AA149" i="38"/>
  <c r="Y129" i="38"/>
  <c r="Y134" i="38"/>
  <c r="Y139" i="38"/>
  <c r="Y144" i="38"/>
  <c r="Y149" i="38"/>
  <c r="W94" i="38"/>
  <c r="W99" i="38"/>
  <c r="W104" i="38"/>
  <c r="W109" i="38"/>
  <c r="W114" i="38"/>
  <c r="W119" i="38"/>
  <c r="Y94" i="38"/>
  <c r="Y99" i="38"/>
  <c r="Y104" i="38"/>
  <c r="Y109" i="38"/>
  <c r="Y114" i="38"/>
  <c r="AA94" i="38"/>
  <c r="AA99" i="38"/>
  <c r="AA104" i="38"/>
  <c r="AA109" i="38"/>
  <c r="AA114" i="38"/>
  <c r="AA169" i="33"/>
  <c r="AA174" i="33"/>
  <c r="AA179" i="33"/>
  <c r="AA184" i="33"/>
  <c r="AA189" i="33"/>
  <c r="Y169" i="33"/>
  <c r="Y174" i="33"/>
  <c r="Y179" i="33"/>
  <c r="Y184" i="33"/>
  <c r="Y189" i="33"/>
  <c r="AA129" i="33"/>
  <c r="AA134" i="33"/>
  <c r="AA139" i="33"/>
  <c r="AA144" i="33"/>
  <c r="AA149" i="33"/>
  <c r="Y129" i="33"/>
  <c r="Y134" i="33"/>
  <c r="Y139" i="33"/>
  <c r="Y144" i="33"/>
  <c r="Y149" i="33"/>
  <c r="W94" i="33"/>
  <c r="W99" i="33"/>
  <c r="W104" i="33"/>
  <c r="W109" i="33"/>
  <c r="W114" i="33"/>
  <c r="W119" i="33"/>
  <c r="Y94" i="33"/>
  <c r="Y99" i="33"/>
  <c r="Y104" i="33"/>
  <c r="Y109" i="33"/>
  <c r="Y114" i="33"/>
  <c r="AA94" i="33"/>
  <c r="AA99" i="33"/>
  <c r="AA104" i="33"/>
  <c r="AA109" i="33"/>
  <c r="AA114" i="33"/>
  <c r="AA169" i="30"/>
  <c r="AA174" i="30"/>
  <c r="AA179" i="30"/>
  <c r="AA184" i="30"/>
  <c r="AA189" i="30"/>
  <c r="Y169" i="30"/>
  <c r="Y174" i="30"/>
  <c r="Y179" i="30"/>
  <c r="Y184" i="30"/>
  <c r="Y189" i="30"/>
  <c r="AA129" i="30"/>
  <c r="AA134" i="30"/>
  <c r="AA139" i="30"/>
  <c r="AA144" i="30"/>
  <c r="AA149" i="30"/>
  <c r="Y129" i="30"/>
  <c r="Y134" i="30"/>
  <c r="Y139" i="30"/>
  <c r="Y144" i="30"/>
  <c r="Y149" i="30"/>
  <c r="W94" i="30"/>
  <c r="W99" i="30"/>
  <c r="W104" i="30"/>
  <c r="W109" i="30"/>
  <c r="W114" i="30"/>
  <c r="W119" i="30"/>
  <c r="Y94" i="30"/>
  <c r="Y99" i="30"/>
  <c r="Y104" i="30"/>
  <c r="Y109" i="30"/>
  <c r="Y114" i="30"/>
  <c r="AA94" i="30"/>
  <c r="AA99" i="30"/>
  <c r="AA104" i="30"/>
  <c r="AA109" i="30"/>
  <c r="AA114" i="30"/>
  <c r="AA119" i="29"/>
  <c r="AA124" i="29"/>
  <c r="AA129" i="29"/>
  <c r="AA134" i="29"/>
  <c r="AA139" i="29"/>
  <c r="Y119" i="29"/>
  <c r="Y124" i="29"/>
  <c r="Y129" i="29"/>
  <c r="Y134" i="29"/>
  <c r="Y139" i="29"/>
  <c r="AA79" i="29"/>
  <c r="AA84" i="29"/>
  <c r="AA89" i="29"/>
  <c r="AA94" i="29"/>
  <c r="AA99" i="29"/>
  <c r="Y79" i="29"/>
  <c r="Y84" i="29"/>
  <c r="Y89" i="29"/>
  <c r="Y94" i="29"/>
  <c r="Y99" i="29"/>
  <c r="W47" i="29"/>
  <c r="W49" i="29"/>
  <c r="W54" i="29"/>
  <c r="W59" i="29"/>
  <c r="W64" i="29"/>
  <c r="W69" i="29"/>
  <c r="Y47" i="29"/>
  <c r="Y49" i="29"/>
  <c r="Y54" i="29"/>
  <c r="Y59" i="29"/>
  <c r="Y64" i="29"/>
  <c r="AA47" i="29"/>
  <c r="AA49" i="29"/>
  <c r="AA54" i="29"/>
  <c r="AA59" i="29"/>
  <c r="AA64" i="29"/>
  <c r="AA169" i="28"/>
  <c r="AA174" i="28"/>
  <c r="AA179" i="28"/>
  <c r="AA184" i="28"/>
  <c r="AA189" i="28"/>
  <c r="Y169" i="28"/>
  <c r="Y174" i="28"/>
  <c r="Y179" i="28"/>
  <c r="Y184" i="28"/>
  <c r="Y189" i="28"/>
  <c r="AA129" i="28"/>
  <c r="AA134" i="28"/>
  <c r="AA139" i="28"/>
  <c r="AA144" i="28"/>
  <c r="AA149" i="28"/>
  <c r="Y129" i="28"/>
  <c r="Y134" i="28"/>
  <c r="Y139" i="28"/>
  <c r="Y144" i="28"/>
  <c r="Y149" i="28"/>
  <c r="W94" i="28"/>
  <c r="W99" i="28"/>
  <c r="W104" i="28"/>
  <c r="W109" i="28"/>
  <c r="W114" i="28"/>
  <c r="W119" i="28"/>
  <c r="Y94" i="28"/>
  <c r="Y99" i="28"/>
  <c r="Y104" i="28"/>
  <c r="Y109" i="28"/>
  <c r="Y114" i="28"/>
  <c r="AA94" i="28"/>
  <c r="AA99" i="28"/>
  <c r="AA104" i="28"/>
  <c r="AA109" i="28"/>
  <c r="AA114" i="28"/>
  <c r="K93" i="20"/>
  <c r="K98" i="20"/>
  <c r="K103" i="20"/>
  <c r="K108" i="20"/>
  <c r="K113" i="20"/>
  <c r="K118" i="20"/>
  <c r="I93" i="20"/>
  <c r="I98" i="20"/>
  <c r="I103" i="20"/>
  <c r="I108" i="20"/>
  <c r="I113" i="20"/>
  <c r="I118" i="20"/>
  <c r="M93" i="20"/>
  <c r="M98" i="20"/>
  <c r="M103" i="20"/>
  <c r="M108" i="20"/>
  <c r="M113" i="20"/>
  <c r="M118" i="20"/>
  <c r="W129" i="37" l="1"/>
  <c r="W134" i="37"/>
  <c r="W139" i="37"/>
  <c r="W144" i="37"/>
  <c r="W149" i="37"/>
  <c r="W154" i="37"/>
  <c r="Y199" i="37"/>
  <c r="Y204" i="37"/>
  <c r="Y209" i="37"/>
  <c r="Y214" i="37"/>
  <c r="Y219" i="37"/>
  <c r="AG9" i="37" s="1"/>
  <c r="AG14" i="37" s="1"/>
  <c r="AG19" i="37" s="1"/>
  <c r="AG24" i="37" s="1"/>
  <c r="AG29" i="37" s="1"/>
  <c r="AG34" i="37" s="1"/>
  <c r="AG39" i="37" s="1"/>
  <c r="AA199" i="37"/>
  <c r="AA204" i="37"/>
  <c r="AA209" i="37"/>
  <c r="AA214" i="37"/>
  <c r="AA219" i="37"/>
  <c r="AI9" i="37" s="1"/>
  <c r="AI14" i="37" s="1"/>
  <c r="AI19" i="37" s="1"/>
  <c r="AI24" i="37" s="1"/>
  <c r="AI29" i="37" s="1"/>
  <c r="AI34" i="37" s="1"/>
  <c r="AI39" i="37" s="1"/>
  <c r="W129" i="39"/>
  <c r="W134" i="39"/>
  <c r="W139" i="39"/>
  <c r="W144" i="39"/>
  <c r="W149" i="39"/>
  <c r="W154" i="39"/>
  <c r="Y199" i="39"/>
  <c r="Y204" i="39"/>
  <c r="Y209" i="39"/>
  <c r="Y214" i="39"/>
  <c r="Y219" i="39"/>
  <c r="AG9" i="39" s="1"/>
  <c r="AG14" i="39" s="1"/>
  <c r="AG19" i="39" s="1"/>
  <c r="AG24" i="39" s="1"/>
  <c r="AG29" i="39" s="1"/>
  <c r="AG34" i="39" s="1"/>
  <c r="AG39" i="39" s="1"/>
  <c r="AA199" i="39"/>
  <c r="AA204" i="39"/>
  <c r="AA209" i="39"/>
  <c r="AA214" i="39"/>
  <c r="AA219" i="39"/>
  <c r="AI9" i="39" s="1"/>
  <c r="AI14" i="39" s="1"/>
  <c r="AI19" i="39" s="1"/>
  <c r="AI24" i="39" s="1"/>
  <c r="AI29" i="39" s="1"/>
  <c r="AI34" i="39" s="1"/>
  <c r="AI39" i="39" s="1"/>
  <c r="W129" i="38"/>
  <c r="W134" i="38"/>
  <c r="W139" i="38"/>
  <c r="W144" i="38"/>
  <c r="W149" i="38"/>
  <c r="W154" i="38"/>
  <c r="Y199" i="38"/>
  <c r="Y204" i="38"/>
  <c r="Y209" i="38"/>
  <c r="Y214" i="38"/>
  <c r="Y219" i="38"/>
  <c r="AG9" i="38" s="1"/>
  <c r="AG14" i="38" s="1"/>
  <c r="AG19" i="38" s="1"/>
  <c r="AG24" i="38" s="1"/>
  <c r="AG29" i="38" s="1"/>
  <c r="AG34" i="38" s="1"/>
  <c r="AG39" i="38" s="1"/>
  <c r="AA199" i="38"/>
  <c r="AA204" i="38"/>
  <c r="AA209" i="38"/>
  <c r="AA214" i="38"/>
  <c r="AA219" i="38"/>
  <c r="AI9" i="38" s="1"/>
  <c r="AI14" i="38" s="1"/>
  <c r="AI19" i="38" s="1"/>
  <c r="AI24" i="38" s="1"/>
  <c r="AI29" i="38" s="1"/>
  <c r="AI34" i="38" s="1"/>
  <c r="AI39" i="38" s="1"/>
  <c r="W129" i="33"/>
  <c r="W134" i="33"/>
  <c r="W139" i="33"/>
  <c r="W144" i="33"/>
  <c r="W149" i="33"/>
  <c r="W154" i="33"/>
  <c r="Y199" i="33"/>
  <c r="Y204" i="33"/>
  <c r="Y209" i="33"/>
  <c r="Y214" i="33"/>
  <c r="Y219" i="33"/>
  <c r="AG9" i="33" s="1"/>
  <c r="AG14" i="33" s="1"/>
  <c r="AG19" i="33" s="1"/>
  <c r="AG24" i="33" s="1"/>
  <c r="AG29" i="33" s="1"/>
  <c r="AG34" i="33" s="1"/>
  <c r="AG39" i="33" s="1"/>
  <c r="AA199" i="33"/>
  <c r="AA204" i="33"/>
  <c r="AA209" i="33"/>
  <c r="AA214" i="33"/>
  <c r="AA219" i="33"/>
  <c r="AI9" i="33" s="1"/>
  <c r="AI14" i="33" s="1"/>
  <c r="AI19" i="33" s="1"/>
  <c r="AI24" i="33" s="1"/>
  <c r="AI29" i="33" s="1"/>
  <c r="AI34" i="33" s="1"/>
  <c r="AI39" i="33" s="1"/>
  <c r="W129" i="30"/>
  <c r="W134" i="30"/>
  <c r="W139" i="30"/>
  <c r="W144" i="30"/>
  <c r="W149" i="30"/>
  <c r="W154" i="30"/>
  <c r="Y199" i="30"/>
  <c r="Y204" i="30"/>
  <c r="Y209" i="30"/>
  <c r="Y214" i="30"/>
  <c r="Y219" i="30"/>
  <c r="AG9" i="30" s="1"/>
  <c r="AG14" i="30" s="1"/>
  <c r="AG19" i="30" s="1"/>
  <c r="AG24" i="30" s="1"/>
  <c r="AG29" i="30" s="1"/>
  <c r="AG34" i="30" s="1"/>
  <c r="AG39" i="30" s="1"/>
  <c r="AA199" i="30"/>
  <c r="AA204" i="30"/>
  <c r="AA209" i="30"/>
  <c r="AA214" i="30"/>
  <c r="AA219" i="30"/>
  <c r="AI9" i="30" s="1"/>
  <c r="AI14" i="30" s="1"/>
  <c r="AI19" i="30" s="1"/>
  <c r="AI24" i="30" s="1"/>
  <c r="AI29" i="30" s="1"/>
  <c r="AI34" i="30" s="1"/>
  <c r="AI39" i="30" s="1"/>
  <c r="W79" i="29"/>
  <c r="W84" i="29"/>
  <c r="W89" i="29"/>
  <c r="W94" i="29"/>
  <c r="W99" i="29"/>
  <c r="W104" i="29"/>
  <c r="Y149" i="29"/>
  <c r="Y154" i="29"/>
  <c r="Y159" i="29"/>
  <c r="Y164" i="29"/>
  <c r="Y169" i="29"/>
  <c r="AG9" i="29" s="1"/>
  <c r="AA149" i="29"/>
  <c r="AA154" i="29"/>
  <c r="AA159" i="29"/>
  <c r="AA164" i="29"/>
  <c r="AA169" i="29"/>
  <c r="AI9" i="29" s="1"/>
  <c r="W129" i="28"/>
  <c r="W134" i="28"/>
  <c r="W139" i="28"/>
  <c r="W144" i="28"/>
  <c r="W149" i="28"/>
  <c r="W154" i="28"/>
  <c r="Y199" i="28"/>
  <c r="Y204" i="28"/>
  <c r="Y209" i="28"/>
  <c r="Y214" i="28"/>
  <c r="Y219" i="28"/>
  <c r="AG9" i="28" s="1"/>
  <c r="AG14" i="28" s="1"/>
  <c r="AG19" i="28" s="1"/>
  <c r="AG24" i="28" s="1"/>
  <c r="AG29" i="28" s="1"/>
  <c r="AG34" i="28" s="1"/>
  <c r="AG39" i="28" s="1"/>
  <c r="AA199" i="28"/>
  <c r="AA204" i="28"/>
  <c r="AA209" i="28"/>
  <c r="AA214" i="28"/>
  <c r="AA219" i="28"/>
  <c r="AI9" i="28" s="1"/>
  <c r="AI14" i="28" s="1"/>
  <c r="AI19" i="28" s="1"/>
  <c r="AI24" i="28" s="1"/>
  <c r="AI29" i="28" s="1"/>
  <c r="AI34" i="28" s="1"/>
  <c r="AI39" i="28" s="1"/>
  <c r="M133" i="20"/>
  <c r="M128" i="20"/>
  <c r="M138" i="20"/>
  <c r="M143" i="20"/>
  <c r="M148" i="20"/>
  <c r="M153" i="20"/>
  <c r="I128" i="20"/>
  <c r="I138" i="20"/>
  <c r="I133" i="20"/>
  <c r="I143" i="20"/>
  <c r="I148" i="20"/>
  <c r="I153" i="20"/>
  <c r="K128" i="20"/>
  <c r="K133" i="20"/>
  <c r="K138" i="20"/>
  <c r="K143" i="20"/>
  <c r="K148" i="20"/>
  <c r="K153" i="20"/>
  <c r="AI49" i="37" l="1"/>
  <c r="AI54" i="37"/>
  <c r="AI59" i="37"/>
  <c r="AI64" i="37"/>
  <c r="AI69" i="37"/>
  <c r="AI74" i="37"/>
  <c r="AI79" i="37"/>
  <c r="AG49" i="37"/>
  <c r="AG54" i="37"/>
  <c r="AG59" i="37"/>
  <c r="AG64" i="37"/>
  <c r="AG69" i="37"/>
  <c r="AG74" i="37"/>
  <c r="AG79" i="37"/>
  <c r="W169" i="37"/>
  <c r="W174" i="37"/>
  <c r="W179" i="37"/>
  <c r="W184" i="37"/>
  <c r="W189" i="37"/>
  <c r="AI14" i="29"/>
  <c r="AI15" i="29" s="1"/>
  <c r="AI16" i="29" s="1"/>
  <c r="AI17" i="29" s="1"/>
  <c r="AI22" i="29" s="1"/>
  <c r="AI23" i="29" s="1"/>
  <c r="AG14" i="29"/>
  <c r="AG15" i="29" s="1"/>
  <c r="AG16" i="29" s="1"/>
  <c r="AG17" i="29" s="1"/>
  <c r="AG22" i="29" s="1"/>
  <c r="AG23" i="29" s="1"/>
  <c r="AI49" i="39"/>
  <c r="AI54" i="39"/>
  <c r="AI59" i="39"/>
  <c r="AI64" i="39"/>
  <c r="AI69" i="39"/>
  <c r="AI74" i="39"/>
  <c r="AI79" i="39"/>
  <c r="AG49" i="39"/>
  <c r="AG54" i="39"/>
  <c r="AG59" i="39"/>
  <c r="AG64" i="39"/>
  <c r="AG69" i="39"/>
  <c r="AG74" i="39"/>
  <c r="AG79" i="39"/>
  <c r="W169" i="39"/>
  <c r="W174" i="39"/>
  <c r="W179" i="39"/>
  <c r="W184" i="39"/>
  <c r="W189" i="39"/>
  <c r="AI49" i="38"/>
  <c r="AI54" i="38"/>
  <c r="AI59" i="38"/>
  <c r="AI64" i="38"/>
  <c r="AI69" i="38"/>
  <c r="AI74" i="38"/>
  <c r="AI79" i="38"/>
  <c r="AG49" i="38"/>
  <c r="AG54" i="38"/>
  <c r="AG59" i="38"/>
  <c r="AG64" i="38"/>
  <c r="AG69" i="38"/>
  <c r="AG74" i="38"/>
  <c r="AG79" i="38"/>
  <c r="W169" i="38"/>
  <c r="W174" i="38"/>
  <c r="W179" i="38"/>
  <c r="W184" i="38"/>
  <c r="W189" i="38"/>
  <c r="AI49" i="33"/>
  <c r="AI54" i="33"/>
  <c r="AI59" i="33"/>
  <c r="AI64" i="33"/>
  <c r="AI69" i="33"/>
  <c r="AI74" i="33"/>
  <c r="AI79" i="33"/>
  <c r="AG49" i="33"/>
  <c r="AG54" i="33"/>
  <c r="AG59" i="33"/>
  <c r="AG64" i="33"/>
  <c r="AG69" i="33"/>
  <c r="AG74" i="33"/>
  <c r="AG79" i="33"/>
  <c r="W169" i="33"/>
  <c r="W174" i="33"/>
  <c r="W179" i="33"/>
  <c r="W184" i="33"/>
  <c r="W189" i="33"/>
  <c r="AI49" i="30"/>
  <c r="AI54" i="30"/>
  <c r="AI59" i="30"/>
  <c r="AI64" i="30"/>
  <c r="AI69" i="30"/>
  <c r="AI74" i="30"/>
  <c r="AI79" i="30"/>
  <c r="AG49" i="30"/>
  <c r="AG54" i="30"/>
  <c r="AG59" i="30"/>
  <c r="AG64" i="30"/>
  <c r="AG69" i="30"/>
  <c r="AG74" i="30"/>
  <c r="AG79" i="30"/>
  <c r="W169" i="30"/>
  <c r="W174" i="30"/>
  <c r="W179" i="30"/>
  <c r="W184" i="30"/>
  <c r="W189" i="30"/>
  <c r="AI29" i="29"/>
  <c r="AI30" i="29"/>
  <c r="AI31" i="29"/>
  <c r="AI33" i="29"/>
  <c r="AI34" i="29"/>
  <c r="AI35" i="29"/>
  <c r="AI36" i="29"/>
  <c r="AG29" i="29"/>
  <c r="AG30" i="29"/>
  <c r="AG31" i="29"/>
  <c r="AG33" i="29"/>
  <c r="AG34" i="29"/>
  <c r="AG35" i="29"/>
  <c r="AG36" i="29"/>
  <c r="W119" i="29"/>
  <c r="W124" i="29"/>
  <c r="W129" i="29"/>
  <c r="W134" i="29"/>
  <c r="W139" i="29"/>
  <c r="AI49" i="28"/>
  <c r="AI54" i="28"/>
  <c r="AI59" i="28"/>
  <c r="AI64" i="28"/>
  <c r="AI69" i="28"/>
  <c r="AI74" i="28"/>
  <c r="AI79" i="28"/>
  <c r="AG49" i="28"/>
  <c r="AG54" i="28"/>
  <c r="AG59" i="28"/>
  <c r="AG64" i="28"/>
  <c r="AG69" i="28"/>
  <c r="AG74" i="28"/>
  <c r="AG79" i="28"/>
  <c r="W169" i="28"/>
  <c r="W174" i="28"/>
  <c r="W179" i="28"/>
  <c r="W184" i="28"/>
  <c r="W189" i="28"/>
  <c r="K168" i="20"/>
  <c r="K173" i="20"/>
  <c r="K178" i="20"/>
  <c r="K183" i="20"/>
  <c r="K188" i="20"/>
  <c r="I168" i="20"/>
  <c r="I173" i="20"/>
  <c r="I178" i="20"/>
  <c r="I183" i="20"/>
  <c r="I188" i="20"/>
  <c r="M168" i="20"/>
  <c r="M173" i="20"/>
  <c r="M178" i="20"/>
  <c r="M183" i="20"/>
  <c r="M188" i="20"/>
  <c r="W199" i="37" l="1"/>
  <c r="W204" i="37"/>
  <c r="W209" i="37"/>
  <c r="W214" i="37"/>
  <c r="W219" i="37"/>
  <c r="AE9" i="37" s="1"/>
  <c r="AE14" i="37" s="1"/>
  <c r="AE19" i="37" s="1"/>
  <c r="AE24" i="37" s="1"/>
  <c r="AE29" i="37" s="1"/>
  <c r="AE34" i="37" s="1"/>
  <c r="AE39" i="37" s="1"/>
  <c r="AG94" i="37"/>
  <c r="AG99" i="37"/>
  <c r="AG104" i="37"/>
  <c r="AG109" i="37"/>
  <c r="AG114" i="37"/>
  <c r="AG119" i="37"/>
  <c r="AI94" i="37"/>
  <c r="AI99" i="37"/>
  <c r="AI104" i="37"/>
  <c r="AI109" i="37"/>
  <c r="AI114" i="37"/>
  <c r="AI119" i="37"/>
  <c r="W199" i="39"/>
  <c r="W204" i="39"/>
  <c r="W209" i="39"/>
  <c r="W214" i="39"/>
  <c r="W219" i="39"/>
  <c r="AE9" i="39" s="1"/>
  <c r="AE14" i="39" s="1"/>
  <c r="AE19" i="39" s="1"/>
  <c r="AE24" i="39" s="1"/>
  <c r="AE29" i="39" s="1"/>
  <c r="AE34" i="39" s="1"/>
  <c r="AE39" i="39" s="1"/>
  <c r="AG94" i="39"/>
  <c r="AG99" i="39"/>
  <c r="AG104" i="39"/>
  <c r="AG109" i="39"/>
  <c r="AG114" i="39"/>
  <c r="AG119" i="39"/>
  <c r="AI94" i="39"/>
  <c r="AI99" i="39"/>
  <c r="AI104" i="39"/>
  <c r="AI109" i="39"/>
  <c r="AI114" i="39"/>
  <c r="AI119" i="39"/>
  <c r="W199" i="38"/>
  <c r="W204" i="38"/>
  <c r="W209" i="38"/>
  <c r="W214" i="38"/>
  <c r="W219" i="38"/>
  <c r="AE9" i="38" s="1"/>
  <c r="AE14" i="38" s="1"/>
  <c r="AE19" i="38" s="1"/>
  <c r="AE24" i="38" s="1"/>
  <c r="AE29" i="38" s="1"/>
  <c r="AE34" i="38" s="1"/>
  <c r="AE39" i="38" s="1"/>
  <c r="AG94" i="38"/>
  <c r="AG99" i="38"/>
  <c r="AG104" i="38"/>
  <c r="AG109" i="38"/>
  <c r="AG114" i="38"/>
  <c r="AG119" i="38"/>
  <c r="AI94" i="38"/>
  <c r="AI99" i="38"/>
  <c r="AI104" i="38"/>
  <c r="AI109" i="38"/>
  <c r="AI114" i="38"/>
  <c r="AI119" i="38"/>
  <c r="W199" i="33"/>
  <c r="W204" i="33"/>
  <c r="W209" i="33"/>
  <c r="W214" i="33"/>
  <c r="W219" i="33"/>
  <c r="AE9" i="33" s="1"/>
  <c r="AE14" i="33" s="1"/>
  <c r="AE19" i="33" s="1"/>
  <c r="AE24" i="33" s="1"/>
  <c r="AE29" i="33" s="1"/>
  <c r="AE34" i="33" s="1"/>
  <c r="AE39" i="33" s="1"/>
  <c r="AG94" i="33"/>
  <c r="AG99" i="33"/>
  <c r="AG104" i="33"/>
  <c r="AG109" i="33"/>
  <c r="AG114" i="33"/>
  <c r="AG119" i="33"/>
  <c r="AI94" i="33"/>
  <c r="AI99" i="33"/>
  <c r="AI104" i="33"/>
  <c r="AI109" i="33"/>
  <c r="AI114" i="33"/>
  <c r="AI119" i="33"/>
  <c r="W199" i="30"/>
  <c r="W204" i="30"/>
  <c r="W209" i="30"/>
  <c r="W214" i="30"/>
  <c r="W219" i="30"/>
  <c r="AE9" i="30" s="1"/>
  <c r="AE14" i="30" s="1"/>
  <c r="AE19" i="30" s="1"/>
  <c r="AE24" i="30" s="1"/>
  <c r="AE29" i="30" s="1"/>
  <c r="AE34" i="30" s="1"/>
  <c r="AE39" i="30" s="1"/>
  <c r="AG94" i="30"/>
  <c r="AG99" i="30"/>
  <c r="AG104" i="30"/>
  <c r="AG109" i="30"/>
  <c r="AG114" i="30"/>
  <c r="AG119" i="30"/>
  <c r="AI94" i="30"/>
  <c r="AI99" i="30"/>
  <c r="AI104" i="30"/>
  <c r="AI109" i="30"/>
  <c r="AI114" i="30"/>
  <c r="AI119" i="30"/>
  <c r="W149" i="29"/>
  <c r="W154" i="29"/>
  <c r="W159" i="29"/>
  <c r="W164" i="29"/>
  <c r="W169" i="29"/>
  <c r="AE9" i="29" s="1"/>
  <c r="AG47" i="29"/>
  <c r="AG49" i="29"/>
  <c r="AG54" i="29"/>
  <c r="AG59" i="29"/>
  <c r="AG64" i="29"/>
  <c r="AG69" i="29"/>
  <c r="AI47" i="29"/>
  <c r="AI49" i="29"/>
  <c r="AI54" i="29"/>
  <c r="AI59" i="29"/>
  <c r="AI64" i="29"/>
  <c r="AI69" i="29"/>
  <c r="W199" i="28"/>
  <c r="W204" i="28"/>
  <c r="W209" i="28"/>
  <c r="W214" i="28"/>
  <c r="W219" i="28"/>
  <c r="AE9" i="28" s="1"/>
  <c r="AE14" i="28" s="1"/>
  <c r="AE19" i="28" s="1"/>
  <c r="AE24" i="28" s="1"/>
  <c r="AE29" i="28" s="1"/>
  <c r="AE34" i="28" s="1"/>
  <c r="AE39" i="28" s="1"/>
  <c r="AG94" i="28"/>
  <c r="AG99" i="28"/>
  <c r="AG104" i="28"/>
  <c r="AG109" i="28"/>
  <c r="AG114" i="28"/>
  <c r="AG119" i="28"/>
  <c r="AI94" i="28"/>
  <c r="AI99" i="28"/>
  <c r="AI104" i="28"/>
  <c r="AI109" i="28"/>
  <c r="AI114" i="28"/>
  <c r="AI119" i="28"/>
  <c r="M198" i="20"/>
  <c r="M203" i="20"/>
  <c r="M208" i="20"/>
  <c r="M213" i="20"/>
  <c r="M218" i="20"/>
  <c r="U8" i="20" s="1"/>
  <c r="U13" i="20" s="1"/>
  <c r="U18" i="20" s="1"/>
  <c r="U23" i="20" s="1"/>
  <c r="U28" i="20" s="1"/>
  <c r="U33" i="20" s="1"/>
  <c r="U38" i="20" s="1"/>
  <c r="I198" i="20"/>
  <c r="I203" i="20"/>
  <c r="I208" i="20"/>
  <c r="I213" i="20"/>
  <c r="I218" i="20"/>
  <c r="Q8" i="20" s="1"/>
  <c r="Q13" i="20" s="1"/>
  <c r="Q18" i="20" s="1"/>
  <c r="Q23" i="20" s="1"/>
  <c r="Q28" i="20" s="1"/>
  <c r="Q33" i="20" s="1"/>
  <c r="Q38" i="20" s="1"/>
  <c r="K198" i="20"/>
  <c r="K203" i="20"/>
  <c r="K208" i="20"/>
  <c r="K213" i="20"/>
  <c r="K218" i="20"/>
  <c r="S8" i="20" s="1"/>
  <c r="S13" i="20" s="1"/>
  <c r="S18" i="20" s="1"/>
  <c r="S23" i="20" s="1"/>
  <c r="S28" i="20" s="1"/>
  <c r="S33" i="20" s="1"/>
  <c r="S38" i="20" s="1"/>
  <c r="AI129" i="37" l="1"/>
  <c r="AI134" i="37"/>
  <c r="AI139" i="37"/>
  <c r="AI144" i="37"/>
  <c r="AI149" i="37"/>
  <c r="AI154" i="37"/>
  <c r="AG129" i="37"/>
  <c r="AG134" i="37"/>
  <c r="AG139" i="37"/>
  <c r="AG144" i="37"/>
  <c r="AG149" i="37"/>
  <c r="AG154" i="37"/>
  <c r="AE49" i="37"/>
  <c r="AE54" i="37"/>
  <c r="AE59" i="37"/>
  <c r="AE64" i="37"/>
  <c r="AE69" i="37"/>
  <c r="AE74" i="37"/>
  <c r="AE79" i="37"/>
  <c r="AE14" i="29"/>
  <c r="AE15" i="29" s="1"/>
  <c r="AE16" i="29" s="1"/>
  <c r="AE17" i="29" s="1"/>
  <c r="AE22" i="29" s="1"/>
  <c r="AE23" i="29" s="1"/>
  <c r="AI129" i="39"/>
  <c r="AI134" i="39"/>
  <c r="AI139" i="39"/>
  <c r="AI144" i="39"/>
  <c r="AI149" i="39"/>
  <c r="AI154" i="39"/>
  <c r="AG129" i="39"/>
  <c r="AG134" i="39"/>
  <c r="AG139" i="39"/>
  <c r="AG144" i="39"/>
  <c r="AG149" i="39"/>
  <c r="AG154" i="39"/>
  <c r="AE49" i="39"/>
  <c r="AE54" i="39"/>
  <c r="AE59" i="39"/>
  <c r="AE64" i="39"/>
  <c r="AE69" i="39"/>
  <c r="AE74" i="39"/>
  <c r="AE79" i="39"/>
  <c r="AI129" i="38"/>
  <c r="AI134" i="38"/>
  <c r="AI139" i="38"/>
  <c r="AI144" i="38"/>
  <c r="AI149" i="38"/>
  <c r="AI154" i="38"/>
  <c r="AG129" i="38"/>
  <c r="AG134" i="38"/>
  <c r="AG139" i="38"/>
  <c r="AG144" i="38"/>
  <c r="AG149" i="38"/>
  <c r="AG154" i="38"/>
  <c r="AE49" i="38"/>
  <c r="AE54" i="38"/>
  <c r="AE59" i="38"/>
  <c r="AE64" i="38"/>
  <c r="AE69" i="38"/>
  <c r="AE74" i="38"/>
  <c r="AE79" i="38"/>
  <c r="AI129" i="33"/>
  <c r="AI134" i="33"/>
  <c r="AI139" i="33"/>
  <c r="AI144" i="33"/>
  <c r="AI149" i="33"/>
  <c r="AI154" i="33"/>
  <c r="AG129" i="33"/>
  <c r="AG134" i="33"/>
  <c r="AG139" i="33"/>
  <c r="AG144" i="33"/>
  <c r="AG149" i="33"/>
  <c r="AG154" i="33"/>
  <c r="AE49" i="33"/>
  <c r="AE54" i="33"/>
  <c r="AE59" i="33"/>
  <c r="AE64" i="33"/>
  <c r="AE69" i="33"/>
  <c r="AE74" i="33"/>
  <c r="AE79" i="33"/>
  <c r="AI129" i="30"/>
  <c r="AI134" i="30"/>
  <c r="AI139" i="30"/>
  <c r="AI144" i="30"/>
  <c r="AI149" i="30"/>
  <c r="AI154" i="30"/>
  <c r="AG129" i="30"/>
  <c r="AG134" i="30"/>
  <c r="AG139" i="30"/>
  <c r="AG144" i="30"/>
  <c r="AG149" i="30"/>
  <c r="AG154" i="30"/>
  <c r="AE49" i="30"/>
  <c r="AE54" i="30"/>
  <c r="AE59" i="30"/>
  <c r="AE64" i="30"/>
  <c r="AE69" i="30"/>
  <c r="AE74" i="30"/>
  <c r="AE79" i="30"/>
  <c r="AI79" i="29"/>
  <c r="AI84" i="29"/>
  <c r="AI89" i="29"/>
  <c r="AI94" i="29"/>
  <c r="AI99" i="29"/>
  <c r="AI104" i="29"/>
  <c r="AG79" i="29"/>
  <c r="AG84" i="29"/>
  <c r="AG89" i="29"/>
  <c r="AG94" i="29"/>
  <c r="AG99" i="29"/>
  <c r="AG104" i="29"/>
  <c r="AE29" i="29"/>
  <c r="AE30" i="29"/>
  <c r="AE31" i="29"/>
  <c r="AE33" i="29"/>
  <c r="AE34" i="29"/>
  <c r="AE35" i="29"/>
  <c r="AE36" i="29"/>
  <c r="AI129" i="28"/>
  <c r="AI134" i="28"/>
  <c r="AI139" i="28"/>
  <c r="AI144" i="28"/>
  <c r="AI149" i="28"/>
  <c r="AI154" i="28"/>
  <c r="AG129" i="28"/>
  <c r="AG134" i="28"/>
  <c r="AG139" i="28"/>
  <c r="AG144" i="28"/>
  <c r="AG149" i="28"/>
  <c r="AG154" i="28"/>
  <c r="AE49" i="28"/>
  <c r="AE54" i="28"/>
  <c r="AE59" i="28"/>
  <c r="AE64" i="28"/>
  <c r="AE69" i="28"/>
  <c r="AE74" i="28"/>
  <c r="AE79" i="28"/>
  <c r="S48" i="20"/>
  <c r="S53" i="20"/>
  <c r="S58" i="20"/>
  <c r="S63" i="20"/>
  <c r="S68" i="20"/>
  <c r="S73" i="20"/>
  <c r="S78" i="20"/>
  <c r="Q48" i="20"/>
  <c r="Q53" i="20"/>
  <c r="Q58" i="20"/>
  <c r="Q63" i="20"/>
  <c r="Q68" i="20"/>
  <c r="Q73" i="20"/>
  <c r="Q78" i="20"/>
  <c r="U48" i="20"/>
  <c r="U53" i="20"/>
  <c r="U58" i="20"/>
  <c r="U63" i="20"/>
  <c r="U68" i="20"/>
  <c r="U73" i="20"/>
  <c r="U78" i="20"/>
  <c r="AE94" i="37" l="1"/>
  <c r="AE99" i="37"/>
  <c r="AE104" i="37"/>
  <c r="AE109" i="37"/>
  <c r="AE114" i="37"/>
  <c r="AE119" i="37"/>
  <c r="AG169" i="37"/>
  <c r="AG174" i="37"/>
  <c r="AG179" i="37"/>
  <c r="AG184" i="37"/>
  <c r="AG189" i="37"/>
  <c r="AI169" i="37"/>
  <c r="AI174" i="37"/>
  <c r="AI179" i="37"/>
  <c r="AI184" i="37"/>
  <c r="AI189" i="37"/>
  <c r="AE94" i="39"/>
  <c r="AE99" i="39"/>
  <c r="AE104" i="39"/>
  <c r="AE109" i="39"/>
  <c r="AE114" i="39"/>
  <c r="AE119" i="39"/>
  <c r="AG169" i="39"/>
  <c r="AG174" i="39"/>
  <c r="AG179" i="39"/>
  <c r="AG184" i="39"/>
  <c r="AG189" i="39"/>
  <c r="AI169" i="39"/>
  <c r="AI174" i="39"/>
  <c r="AI179" i="39"/>
  <c r="AI184" i="39"/>
  <c r="AI189" i="39"/>
  <c r="AE94" i="38"/>
  <c r="AE99" i="38"/>
  <c r="AE104" i="38"/>
  <c r="AE109" i="38"/>
  <c r="AE114" i="38"/>
  <c r="AE119" i="38"/>
  <c r="AG169" i="38"/>
  <c r="AG174" i="38"/>
  <c r="AG179" i="38"/>
  <c r="AG184" i="38"/>
  <c r="AG189" i="38"/>
  <c r="AI169" i="38"/>
  <c r="AI174" i="38"/>
  <c r="AI179" i="38"/>
  <c r="AI184" i="38"/>
  <c r="AI189" i="38"/>
  <c r="AE94" i="33"/>
  <c r="AE99" i="33"/>
  <c r="AE104" i="33"/>
  <c r="AE109" i="33"/>
  <c r="AE114" i="33"/>
  <c r="AE119" i="33"/>
  <c r="AG169" i="33"/>
  <c r="AG174" i="33"/>
  <c r="AG179" i="33"/>
  <c r="AG184" i="33"/>
  <c r="AG189" i="33"/>
  <c r="AI169" i="33"/>
  <c r="AI174" i="33"/>
  <c r="AI179" i="33"/>
  <c r="AI184" i="33"/>
  <c r="AI189" i="33"/>
  <c r="AE94" i="30"/>
  <c r="AE99" i="30"/>
  <c r="AE104" i="30"/>
  <c r="AE109" i="30"/>
  <c r="AE114" i="30"/>
  <c r="AE119" i="30"/>
  <c r="AG169" i="30"/>
  <c r="AG174" i="30"/>
  <c r="AG179" i="30"/>
  <c r="AG184" i="30"/>
  <c r="AG189" i="30"/>
  <c r="AI169" i="30"/>
  <c r="AI174" i="30"/>
  <c r="AI179" i="30"/>
  <c r="AI184" i="30"/>
  <c r="AI189" i="30"/>
  <c r="AE47" i="29"/>
  <c r="AE49" i="29"/>
  <c r="AE54" i="29"/>
  <c r="AE59" i="29"/>
  <c r="AE64" i="29"/>
  <c r="AE69" i="29"/>
  <c r="AG119" i="29"/>
  <c r="AG124" i="29"/>
  <c r="AG129" i="29"/>
  <c r="AG134" i="29"/>
  <c r="AG139" i="29"/>
  <c r="AI119" i="29"/>
  <c r="AI124" i="29"/>
  <c r="AI129" i="29"/>
  <c r="AI134" i="29"/>
  <c r="AI139" i="29"/>
  <c r="AE94" i="28"/>
  <c r="AE99" i="28"/>
  <c r="AE104" i="28"/>
  <c r="AE109" i="28"/>
  <c r="AE114" i="28"/>
  <c r="AE119" i="28"/>
  <c r="AG169" i="28"/>
  <c r="AG174" i="28"/>
  <c r="AG179" i="28"/>
  <c r="AG184" i="28"/>
  <c r="AG189" i="28"/>
  <c r="AI169" i="28"/>
  <c r="AI174" i="28"/>
  <c r="AI179" i="28"/>
  <c r="AI184" i="28"/>
  <c r="AI189" i="28"/>
  <c r="U118" i="20"/>
  <c r="U93" i="20"/>
  <c r="U98" i="20"/>
  <c r="U103" i="20"/>
  <c r="U108" i="20"/>
  <c r="U113" i="20"/>
  <c r="Q93" i="20"/>
  <c r="Q98" i="20"/>
  <c r="Q103" i="20"/>
  <c r="Q108" i="20"/>
  <c r="Q113" i="20"/>
  <c r="Q118" i="20"/>
  <c r="S118" i="20"/>
  <c r="S93" i="20"/>
  <c r="S98" i="20"/>
  <c r="S103" i="20"/>
  <c r="S108" i="20"/>
  <c r="S113" i="20"/>
  <c r="AE129" i="37" l="1"/>
  <c r="AE134" i="37"/>
  <c r="AE139" i="37"/>
  <c r="AE144" i="37"/>
  <c r="AE149" i="37"/>
  <c r="AE154" i="37"/>
  <c r="AE129" i="39"/>
  <c r="AE134" i="39"/>
  <c r="AE139" i="39"/>
  <c r="AE144" i="39"/>
  <c r="AE149" i="39"/>
  <c r="AE154" i="39"/>
  <c r="AE129" i="38"/>
  <c r="AE134" i="38"/>
  <c r="AE139" i="38"/>
  <c r="AE144" i="38"/>
  <c r="AE149" i="38"/>
  <c r="AE154" i="38"/>
  <c r="AE129" i="33"/>
  <c r="AE134" i="33"/>
  <c r="AE139" i="33"/>
  <c r="AE144" i="33"/>
  <c r="AE149" i="33"/>
  <c r="AE154" i="33"/>
  <c r="AE129" i="30"/>
  <c r="AE134" i="30"/>
  <c r="AE139" i="30"/>
  <c r="AE144" i="30"/>
  <c r="AE149" i="30"/>
  <c r="AE154" i="30"/>
  <c r="AE79" i="29"/>
  <c r="AE84" i="29"/>
  <c r="AE89" i="29"/>
  <c r="AE94" i="29"/>
  <c r="AE99" i="29"/>
  <c r="AE104" i="29"/>
  <c r="AE129" i="28"/>
  <c r="AE134" i="28"/>
  <c r="AE139" i="28"/>
  <c r="AE144" i="28"/>
  <c r="AE149" i="28"/>
  <c r="AE154" i="28"/>
  <c r="S153" i="20"/>
  <c r="S128" i="20"/>
  <c r="S133" i="20"/>
  <c r="S138" i="20"/>
  <c r="S143" i="20"/>
  <c r="S148" i="20"/>
  <c r="Q128" i="20"/>
  <c r="Q133" i="20"/>
  <c r="Q138" i="20"/>
  <c r="Q143" i="20"/>
  <c r="Q148" i="20"/>
  <c r="Q153" i="20"/>
  <c r="U153" i="20"/>
  <c r="U128" i="20"/>
  <c r="U133" i="20"/>
  <c r="U138" i="20"/>
  <c r="U143" i="20"/>
  <c r="U148" i="20"/>
  <c r="AE169" i="37" l="1"/>
  <c r="AE174" i="37"/>
  <c r="AE179" i="37"/>
  <c r="AE184" i="37"/>
  <c r="AE189" i="37"/>
  <c r="AE169" i="39"/>
  <c r="AE174" i="39"/>
  <c r="AE179" i="39"/>
  <c r="AE184" i="39"/>
  <c r="AE189" i="39"/>
  <c r="AE169" i="38"/>
  <c r="AE174" i="38"/>
  <c r="AE179" i="38"/>
  <c r="AE184" i="38"/>
  <c r="AE189" i="38"/>
  <c r="AE169" i="33"/>
  <c r="AE174" i="33"/>
  <c r="AE179" i="33"/>
  <c r="AE184" i="33"/>
  <c r="AE189" i="33"/>
  <c r="AE169" i="30"/>
  <c r="AE174" i="30"/>
  <c r="AE179" i="30"/>
  <c r="AE184" i="30"/>
  <c r="AE189" i="30"/>
  <c r="AE119" i="29"/>
  <c r="AE124" i="29"/>
  <c r="AE129" i="29"/>
  <c r="AE134" i="29"/>
  <c r="AE139" i="29"/>
  <c r="AE169" i="28"/>
  <c r="AE174" i="28"/>
  <c r="AE179" i="28"/>
  <c r="AE184" i="28"/>
  <c r="AE189" i="28"/>
  <c r="U168" i="20"/>
  <c r="U173" i="20"/>
  <c r="U178" i="20"/>
  <c r="U183" i="20"/>
  <c r="U188" i="20"/>
  <c r="Q168" i="20"/>
  <c r="Q173" i="20"/>
  <c r="Q178" i="20"/>
  <c r="Q183" i="20"/>
  <c r="Q188" i="20"/>
  <c r="S168" i="20"/>
  <c r="S173" i="20"/>
  <c r="S178" i="20"/>
  <c r="S183" i="20"/>
  <c r="S18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tc={A51E38E4-E039-4080-A126-A7B68AE96AF4}</author>
    <author>tc={2C741DD3-4A29-4B0E-8828-6063CB3FE75D}</author>
    <author>tc={C35EA27C-821C-474F-A26E-7474A910F37C}</author>
  </authors>
  <commentList>
    <comment ref="GR41" authorId="0" shapeId="0" xr:uid="{A51E38E4-E039-4080-A126-A7B68AE96AF4}">
      <text>
        <t>[Threaded comment]
Your version of Excel allows you to read this threaded comment; however, any edits to it will get removed if the file is opened in a newer version of Excel. Learn more: https://go.microsoft.com/fwlink/?linkid=870924
Comment:
    Festival of Design &amp; Engineering (open day) 10 - 2pm (staff set up from 9:30-3:00)</t>
      </text>
    </comment>
    <comment ref="AO45" authorId="1" shapeId="0" xr:uid="{2C741DD3-4A29-4B0E-8828-6063CB3FE75D}">
      <text>
        <t>[Threaded comment]
Your version of Excel allows you to read this threaded comment; however, any edits to it will get removed if the file is opened in a newer version of Excel. Learn more: https://go.microsoft.com/fwlink/?linkid=870924
Comment:
    5-8, 4:30-8:30 staff</t>
      </text>
    </comment>
    <comment ref="BO45" authorId="2" shapeId="0" xr:uid="{C35EA27C-821C-474F-A26E-7474A910F37C}">
      <text>
        <t>[Threaded comment]
Your version of Excel allows you to read this threaded comment; however, any edits to it will get removed if the file is opened in a newer version of Excel. Learn more: https://go.microsoft.com/fwlink/?linkid=870924
Comment:
    5-8, 4:30-8:30 staff</t>
      </text>
    </comment>
  </commentList>
</comments>
</file>

<file path=xl/sharedStrings.xml><?xml version="1.0" encoding="utf-8"?>
<sst xmlns="http://schemas.openxmlformats.org/spreadsheetml/2006/main" count="7112" uniqueCount="1417">
  <si>
    <r>
      <rPr>
        <sz val="22"/>
        <color theme="1"/>
        <rFont val="Calibri (Body)"/>
      </rPr>
      <t>TERM 1
1st September - 22nd October</t>
    </r>
    <r>
      <rPr>
        <sz val="22"/>
        <color theme="1"/>
        <rFont val="Calibri"/>
        <family val="2"/>
        <scheme val="minor"/>
      </rPr>
      <t xml:space="preserve"> 2022</t>
    </r>
  </si>
  <si>
    <t>TERM 2
31st October - 16th December 2022</t>
  </si>
  <si>
    <t>TERM 3 
3rd January - 10th February 2023</t>
  </si>
  <si>
    <t>TERM 4
20th February - 31st March 2023</t>
  </si>
  <si>
    <t>TERM 5
17th April - 26th May 2023</t>
  </si>
  <si>
    <t>TERM 6
5th June - 21st July 2023</t>
  </si>
  <si>
    <t>Holiday</t>
  </si>
  <si>
    <t>Date</t>
  </si>
  <si>
    <t>Learners</t>
  </si>
  <si>
    <t>Teachers</t>
  </si>
  <si>
    <t>Support</t>
  </si>
  <si>
    <t>LT</t>
  </si>
  <si>
    <t>Directors</t>
  </si>
  <si>
    <t>Visitors/ Events</t>
  </si>
  <si>
    <t>College
Key dates</t>
  </si>
  <si>
    <t>Induction</t>
  </si>
  <si>
    <t>Bank Holiday</t>
  </si>
  <si>
    <t>Flipped (8)</t>
  </si>
  <si>
    <t>Flipped learning - Learners complete employability projects from home</t>
  </si>
  <si>
    <t>CL QA data</t>
  </si>
  <si>
    <t>Prepare papers for
FOAC mtg. 1
&amp;
PDCC Mtg. ONE.</t>
  </si>
  <si>
    <t>Easter holiday</t>
  </si>
  <si>
    <t>WEEK 1 (33)</t>
  </si>
  <si>
    <t>Yr13  study leave</t>
  </si>
  <si>
    <t>Yr 9/10/12L3 written report data open</t>
  </si>
  <si>
    <t>Milestone assessment</t>
  </si>
  <si>
    <t>WEEK 1</t>
  </si>
  <si>
    <t>Christmas Holiday</t>
  </si>
  <si>
    <t>INSET day</t>
  </si>
  <si>
    <t>Papers to Board for FOAC.</t>
  </si>
  <si>
    <t>T1 Data finalised in sims</t>
  </si>
  <si>
    <t>Good Friday Bank Holiday</t>
  </si>
  <si>
    <t>Yf9 enrolment</t>
  </si>
  <si>
    <t>Prepare papers for
Full Board Meeting ONE</t>
  </si>
  <si>
    <t>WEEK 1 (9)</t>
  </si>
  <si>
    <t>Analyse data</t>
  </si>
  <si>
    <t>WEEK 1 (15)</t>
  </si>
  <si>
    <t>New Years Day Bank Holiday</t>
  </si>
  <si>
    <t>WEEK 1 (21)</t>
  </si>
  <si>
    <t>Year 13 Mocks</t>
  </si>
  <si>
    <t>Marking and moderating
of  Y13) mocks</t>
  </si>
  <si>
    <t>WEEK 1 (27)</t>
  </si>
  <si>
    <t>Easter Monday Bank Holiday</t>
  </si>
  <si>
    <t>WEEK 2 (34)</t>
  </si>
  <si>
    <t>Yr11  study leave</t>
  </si>
  <si>
    <t>Setting &amp;marking summative assessment</t>
  </si>
  <si>
    <t>WEEK 2</t>
  </si>
  <si>
    <t>Year 12 enrolment</t>
  </si>
  <si>
    <t>ST QA data</t>
  </si>
  <si>
    <t>Malcome Images &amp;Co. yr 12</t>
  </si>
  <si>
    <t>Send FOAC papers to board.</t>
  </si>
  <si>
    <t>Year 10 &amp; 12L3 Mocks</t>
  </si>
  <si>
    <t>Marking &amp; moderating
Y10 &amp; Y12 
Teachers will mark and summativtly feed back to learners using orange stickers</t>
  </si>
  <si>
    <t>H&amp;S full review</t>
  </si>
  <si>
    <t>Learners Complete  summative assessment task set by their subject teacher</t>
  </si>
  <si>
    <t>Prepare papers for full Board Meeting &amp; Awayday.</t>
  </si>
  <si>
    <t>Year 10, 11, 13 start</t>
  </si>
  <si>
    <t>Papers to board for PDCC.</t>
  </si>
  <si>
    <t>Prepare papers for
QECC.</t>
  </si>
  <si>
    <t>Google</t>
  </si>
  <si>
    <t>Quality of Education Board mtg  1</t>
  </si>
  <si>
    <t xml:space="preserve">Construction youth Trust </t>
  </si>
  <si>
    <t>Personal Development &amp; community Committee (PDCC)</t>
  </si>
  <si>
    <t>Finance Operations &amp; Audid Committee (FOAC)</t>
  </si>
  <si>
    <t>Send papers to Board</t>
  </si>
  <si>
    <t>Yr 9 Mindset report issued</t>
  </si>
  <si>
    <t>T2 Data finalised in sims</t>
  </si>
  <si>
    <t>Andrew Tan BE yr 12 trip</t>
  </si>
  <si>
    <t>T3 Data finalised in sims</t>
  </si>
  <si>
    <t>Performance Management Self review
(update exam results)</t>
  </si>
  <si>
    <t>WEEK 2 (10)</t>
  </si>
  <si>
    <t>Learners complete assigned formative tasks</t>
  </si>
  <si>
    <t>Teachers will mark and formatively feed back to learners using orange stickers</t>
  </si>
  <si>
    <t>WEEK 2 (16)</t>
  </si>
  <si>
    <t>Learners complete assigned formative task</t>
  </si>
  <si>
    <t>WEEK 2 (22)</t>
  </si>
  <si>
    <t>Yr 10, 12L3, 13 Complete mini mocks set by their subject teacher</t>
  </si>
  <si>
    <t>or
Setting &amp;marking mini mocks of Y10,11, Y12,(T1-3)</t>
  </si>
  <si>
    <t>WEEK 2 (28)</t>
  </si>
  <si>
    <t xml:space="preserve"> MFL orals start</t>
  </si>
  <si>
    <t>WEEK 3 (35)</t>
  </si>
  <si>
    <t>Dirt lesson this week</t>
  </si>
  <si>
    <t>CKPI</t>
  </si>
  <si>
    <t>WEEK 3</t>
  </si>
  <si>
    <t>LT QA data</t>
  </si>
  <si>
    <t xml:space="preserve">Morgan Sindall; </t>
  </si>
  <si>
    <t>Yr 11, 12L2, Y13 Complete  summative assessment task set by their subject teacher</t>
  </si>
  <si>
    <t>Personal Development &amp; Community Committee (PDCC) Meeting.</t>
  </si>
  <si>
    <t>Google; World book day</t>
  </si>
  <si>
    <t>FOAC Board mtg 2.</t>
  </si>
  <si>
    <t>All reports issued</t>
  </si>
  <si>
    <t>Y12 application deadline</t>
  </si>
  <si>
    <t>SBR British Council Trip Yr 10s</t>
  </si>
  <si>
    <t>Year9, 11, 12L2 T3 published</t>
  </si>
  <si>
    <t>Papers to board.</t>
  </si>
  <si>
    <t>Learners complete assigned formative tasks/baseline tests</t>
  </si>
  <si>
    <t>Teachers will mark and formatively feed back to learners using orange stickers 
Y12  baseline subject knowledge assessment</t>
  </si>
  <si>
    <t>Financial audit onsite</t>
  </si>
  <si>
    <t>WEEK 3 (11)</t>
  </si>
  <si>
    <t>WEEK 3 (17)</t>
  </si>
  <si>
    <t>WEEK 3 (23)</t>
  </si>
  <si>
    <t>Alaska Filming Crew in restaurant pm; Morgan stanley (virtual) y13</t>
  </si>
  <si>
    <t>WEEK 3 (29)</t>
  </si>
  <si>
    <t>May day Bank Holiday</t>
  </si>
  <si>
    <t>WEEK 4 (36)</t>
  </si>
  <si>
    <t>WEEK 4</t>
  </si>
  <si>
    <t>Open Evening 5 - 8 pm (staff 4:30 - 8:30 pm)</t>
  </si>
  <si>
    <t>Prepare papers for Full board Meeting.</t>
  </si>
  <si>
    <t>Mid Year Performance Management self review</t>
  </si>
  <si>
    <t xml:space="preserve">International Women’s Day; Yr 9 &amp; 10 Sector mentoring 9-1.30 hall; </t>
  </si>
  <si>
    <t>Moderation time</t>
  </si>
  <si>
    <t xml:space="preserve">Prepare papers for
Full Board Meeting. </t>
  </si>
  <si>
    <t>Y9 Y10 Y12L3 report data uploaded by 4pm</t>
  </si>
  <si>
    <t>Royal Navy (Mike Slater) yr 12&amp;13; Google 10-11.30; Morgan stanley (virtual) Y13; Y12 digital -Styly Psych.</t>
  </si>
  <si>
    <t>Board mtg ONE</t>
  </si>
  <si>
    <t>FOAC BOARD mtg1</t>
  </si>
  <si>
    <t>Construction Youth Trust - A Tan y13; Psychology - Lego directors onsite</t>
  </si>
  <si>
    <t>Y13 Mock %/Grd/PRG/ATL uploaded 4pm</t>
  </si>
  <si>
    <t>.</t>
  </si>
  <si>
    <t>Papers to board for QECC.</t>
  </si>
  <si>
    <t xml:space="preserve">Main Board meeting &amp; Away day. </t>
  </si>
  <si>
    <t>A Level/L3 results</t>
  </si>
  <si>
    <t>Construction Youth Trust - A Tan y11</t>
  </si>
  <si>
    <t>Mock %/Grd upload by 4pm</t>
  </si>
  <si>
    <t>INSET DAY</t>
  </si>
  <si>
    <t>Performance Management Line Manager review
(Update Exam results)</t>
  </si>
  <si>
    <t>WEEK 4 (12)</t>
  </si>
  <si>
    <t>WEEK 4 (18)</t>
  </si>
  <si>
    <t>Morgan stanley all week</t>
  </si>
  <si>
    <t>Year 11&amp;12L2 Mocks</t>
  </si>
  <si>
    <t>Marking and moderating
of  Y11 &amp; Y12 (L2) mocks
or</t>
  </si>
  <si>
    <t>Financial review audit</t>
  </si>
  <si>
    <t>WEEK 4 (24)</t>
  </si>
  <si>
    <t>WEEK 4 (30)</t>
  </si>
  <si>
    <t>WEEK 5 (37)</t>
  </si>
  <si>
    <t>New Year 12 transition days</t>
  </si>
  <si>
    <t>Y11,12L2 &amp; 13 left</t>
  </si>
  <si>
    <t>Data finalised in sims</t>
  </si>
  <si>
    <t>WEEK 5</t>
  </si>
  <si>
    <t>Y10 English Dan Freedman visiting author; Promethean camera crew 10 a.m. Y12; Go-Karting Comp - Famida/Josh/Monica; Apprenticeships EPA NOCN;Baker Dearing visiting</t>
  </si>
  <si>
    <t>Papers to board for main Board meeting.</t>
  </si>
  <si>
    <t>Prepare papes for PDCC.</t>
  </si>
  <si>
    <t>Google; Arcadia - Mayor of Ldn; Thames Water; Construction Youth Trust</t>
  </si>
  <si>
    <t>Careers Fair -29 Companies, 14 unis -all day, hall; Google onsite a.m.; Apprenticeships EPA IMECHE &amp; concrete testing @UEL; Science Trip Rayeeda&amp; Lewis yr 12&amp; 13</t>
  </si>
  <si>
    <t>Careers Fair</t>
  </si>
  <si>
    <t>Papers to board</t>
  </si>
  <si>
    <t>Performance Management self review and review meetings</t>
  </si>
  <si>
    <t>Y9 settling in evening</t>
  </si>
  <si>
    <t>Y11/12L2 Prog Eve</t>
  </si>
  <si>
    <t>Holocaust Remembrance</t>
  </si>
  <si>
    <t>Y10 Progress Evening</t>
  </si>
  <si>
    <t>Endeavour MAT visiting; Yr 9 Options carousel careers sessions 11.20- Hall;Morgan Stanley,V&amp;A Museum; Y9/10 history. Parliament, virtual; Endeavour MAT visiting - MWN</t>
  </si>
  <si>
    <t>Y11/12L2 Progress Eve</t>
  </si>
  <si>
    <t>Quality of Education &amp; Curriculum Committee.</t>
  </si>
  <si>
    <t xml:space="preserve">GCSE/L2 results </t>
  </si>
  <si>
    <t>Setting &amp;marking summative assessment of Y10, Y12L3, Y13 (T3)</t>
  </si>
  <si>
    <t>13 Data finalised in sims</t>
  </si>
  <si>
    <t>Y11/12L2/13 FPG
10/12 data finalised</t>
  </si>
  <si>
    <t>Enrolment</t>
  </si>
  <si>
    <t>WEEK 5 (13)</t>
  </si>
  <si>
    <t>Complete summative assessment task set by subject teacher</t>
  </si>
  <si>
    <t>Setting &amp; marking summative assessment (T1&amp;2)</t>
  </si>
  <si>
    <t>WEEK 5 (19)</t>
  </si>
  <si>
    <t>Yr 10, 12L3, 13 Complete T3 summative assessment task set by their subject teacher</t>
  </si>
  <si>
    <t>Mid Year Performance Management Line Manager review</t>
  </si>
  <si>
    <t>Mid Year Performance Management Line Mgr Review</t>
  </si>
  <si>
    <t>WEEK 5 (25)</t>
  </si>
  <si>
    <t>UEL Careers advice and guidance Y13 and 12 2 visitors</t>
  </si>
  <si>
    <t>WEEK 5 (31)</t>
  </si>
  <si>
    <t>Saturday 8th July</t>
  </si>
  <si>
    <t>Festival of Design &amp; Engineering (open day) 10 - 2pm (staff set up from 9:30-3:00)</t>
  </si>
  <si>
    <t>Week 6 &amp; Inset</t>
  </si>
  <si>
    <t>APPRENTICESHIPS OFSTED; Chinese New Year; CITB Y12; Solo Y10</t>
  </si>
  <si>
    <t>TRIP to Coventry - Engineering Schneider. Rob T, Janice &amp;Lewis Y12&amp;13; Promethian - JCY; Yr 12 Digital Media visiting BETT Show</t>
  </si>
  <si>
    <t>WEEK 6 (38)</t>
  </si>
  <si>
    <t>yr12 Work ex</t>
  </si>
  <si>
    <t>Prepare REMCO papers</t>
  </si>
  <si>
    <t>APPRENTICESHIPS OFSTED; Google; CITB; Engineering UK</t>
  </si>
  <si>
    <t>Google; Ramboll in for L4L year 13;  Loughborough University in for L4L year 12; UEL Careers advice and guidance Y12 – 3 visitors; Apprenticeships- EPA workshop with ICE /EPA Organisation for Civil Engineering</t>
  </si>
  <si>
    <t>Yr9 New learner induction</t>
  </si>
  <si>
    <t>West Ham/ UEL sports day for year 9 &amp; 10</t>
  </si>
  <si>
    <t>End of Year Performance Management Line Manager review</t>
  </si>
  <si>
    <t>Y12 Settling in evening</t>
  </si>
  <si>
    <t>Y13 Prog Eve</t>
  </si>
  <si>
    <t>Main Board of Directors Meeting</t>
  </si>
  <si>
    <t>APPRENTICESHIPS OFSTED</t>
  </si>
  <si>
    <t>Quality of Ed &amp; Curriculum comittee.</t>
  </si>
  <si>
    <t xml:space="preserve"> Portsmouth UTC visiting MWN, Jan &amp; JCY; Lego group Shafina; Delegation from Turkish schools - JCY</t>
  </si>
  <si>
    <t>Main  Board of Directors meeting.</t>
  </si>
  <si>
    <t>psf</t>
  </si>
  <si>
    <t>All ATL/PRG uploaded</t>
  </si>
  <si>
    <t>Chinese NY celebration 1.30, Hall</t>
  </si>
  <si>
    <t>Virtual – Year 9 options Mackie Myers (enterprise) Costain (Geography) Possibly Coca Cola (engineering); LDA Design- Built Env</t>
  </si>
  <si>
    <t>Yr13 report issued</t>
  </si>
  <si>
    <t>WEEK 6</t>
  </si>
  <si>
    <t>WEEK 6 (14)</t>
  </si>
  <si>
    <t>Dirt/catchup/extention week</t>
  </si>
  <si>
    <t>WEEK 6 (20)</t>
  </si>
  <si>
    <t xml:space="preserve">National Apprenticeship wk event; </t>
  </si>
  <si>
    <t>Dirt/catchup/extention time</t>
  </si>
  <si>
    <t>WEEK 6 (26)</t>
  </si>
  <si>
    <t>Naz, Joseph and Mabel - UEL Careers advisors; Dan Forbes-Pepitone and Harry Wain – Reconnect visit</t>
  </si>
  <si>
    <t>WEEK 6 (32)</t>
  </si>
  <si>
    <t>Dirt/catchup</t>
  </si>
  <si>
    <t>Last day on site for learners</t>
  </si>
  <si>
    <t xml:space="preserve">Thames Water Directors all day; Go Karting Competition </t>
  </si>
  <si>
    <t xml:space="preserve">Kai (Costain) Harry (Skanska) Laura (Thames Water) 1 other from Ramboll – Year 10 mentoring; piano tuner </t>
  </si>
  <si>
    <t>Remaining ATL + Yr9 M/P uploaded</t>
  </si>
  <si>
    <t>YR10/12 mock issued</t>
  </si>
  <si>
    <t>Prepare papers for FOAC.</t>
  </si>
  <si>
    <t>Week 7 (39)</t>
  </si>
  <si>
    <t>Work Experience</t>
  </si>
  <si>
    <t>Year 9 induction</t>
  </si>
  <si>
    <t>Setting &amp; marking summative assessment (T1)</t>
  </si>
  <si>
    <t>REMCO papers to board</t>
  </si>
  <si>
    <t>Google -Zac; morgan Stanley; Mock Interviews</t>
  </si>
  <si>
    <t>All ATL, Yr9 M/PRG, mock %/Grd /PRGuploaded 4pm</t>
  </si>
  <si>
    <t>Prepare papers for
FOAC Mtg.  2.</t>
  </si>
  <si>
    <t>Google tbc; Naz, Joseph and Mabel – UEL visitors; 3 Gabriel Fung – Stanton Williams – Famida; Apprenticeships NOCN EPA</t>
  </si>
  <si>
    <t>/extention time</t>
  </si>
  <si>
    <t>Y9/10/12 reports published</t>
  </si>
  <si>
    <t>Year 12 induction</t>
  </si>
  <si>
    <t>BAME Apprenticeship Alliance</t>
  </si>
  <si>
    <t>Yr 12L3 Progress Evening</t>
  </si>
  <si>
    <t>Chantelle Nylander-Quartey – Construction Youth Trust – Andrew; TRIP -IASTI Walk along the Dockside Giovanni and Carla</t>
  </si>
  <si>
    <t>Y13 Progress Evening</t>
  </si>
  <si>
    <t>Y9 Progress Evening</t>
  </si>
  <si>
    <t>Personal Development &amp; Community Committee (PDCC).</t>
  </si>
  <si>
    <t xml:space="preserve">International Womens day - multiple speakers; CV masterclass </t>
  </si>
  <si>
    <t>LSU Careers trip to the O2  Tony and Warren</t>
  </si>
  <si>
    <t>WEEK 7</t>
  </si>
  <si>
    <t>H&amp;S update review</t>
  </si>
  <si>
    <t xml:space="preserve">Easter Holiday </t>
  </si>
  <si>
    <t>Whitsun Bank Holiday</t>
  </si>
  <si>
    <t>Last day of the academic year</t>
  </si>
  <si>
    <t>All ATL + Yr9 M/P uploaded</t>
  </si>
  <si>
    <t>Mid Summer Holiday</t>
  </si>
  <si>
    <t>REMCO mtg</t>
  </si>
  <si>
    <t>Mid Autumn Holiday</t>
  </si>
  <si>
    <t>Learners Complete  formative assessment task set by their subject teacher</t>
  </si>
  <si>
    <t>All bar Yr 13 learners complete assigned formative task</t>
  </si>
  <si>
    <t>Yr 11, 12L2, Y13 Complete  formative assessment task set by their subject teacher</t>
  </si>
  <si>
    <t xml:space="preserve">Marking &amp; moderating
Y10 &amp; Y12 
OR
</t>
  </si>
  <si>
    <t>Teachers will mark and formatively feed</t>
  </si>
  <si>
    <t xml:space="preserve"> back to learners using orange stickers</t>
  </si>
  <si>
    <t xml:space="preserve">Setting &amp; marking summative assessment </t>
  </si>
  <si>
    <t>Setting &amp; marking summative assessment (T1-4)</t>
  </si>
  <si>
    <t>COURSE OVERVIEW</t>
  </si>
  <si>
    <t>Coure Title:</t>
  </si>
  <si>
    <t>Cambridge Technical Level 3 Digital Media Diploma</t>
  </si>
  <si>
    <t>Course Intent</t>
  </si>
  <si>
    <t xml:space="preserve">Learners will be able to develop a foundation of the core knowledge, skills and understanding that the digital media sector requires, and develop further skills by completing a wide range of units through the specialist pathway of Digital Content for Interactive Media. The knowledge, understanding and skills learners will acquire in this pathway will enable them to use their creative flair to develop content for innovative digital media products. Learners will gain knowledge and skills across a range of key concepts, these include analysis, planning, production, visualisation and iteration. Through these key concepts learners will explore the different techniques used to produce animations and gain practical skills in games development by planning and producing a functional level of a new computer game. Learners on the course will work with professional tools and software desired by employers in the creative, design and engineering sectors and therefore reducing the skills gap and getting a kick start towards their chosen education or employment routes. In addition, this course will prepare learners for the world of work through opportunities / employability through the skills that they will develop including team working, communication, planning and organising, and adaptability. All learners will walk away with a digital portfolio of their skills to show to employers and further education establishments.   </t>
  </si>
  <si>
    <t>Career Progression</t>
  </si>
  <si>
    <t>The Cambridge Technical Level 3 Digital Media Diploma could provide a route to higher education media-related programmes such as Digital Media, Media Production, Media and Communications, Journalism and Media, Digital Marketing and Civil Engineering Visualisation.</t>
  </si>
  <si>
    <t>Job Opportunies</t>
  </si>
  <si>
    <t>3D Modeller | Game Developer | Animator | Graphic Designer | Illustrator | Web Developer | VFX Artist | Video Editor</t>
  </si>
  <si>
    <t>Entry requirements:</t>
  </si>
  <si>
    <t>Grade 5 or above in a computing or graphic design related subject. Where this is not an option a keen interest in digital design would be considered.</t>
  </si>
  <si>
    <t>Exam Board</t>
  </si>
  <si>
    <t>OCR</t>
  </si>
  <si>
    <t>Specification link:</t>
  </si>
  <si>
    <t>Digital Media Diploma</t>
  </si>
  <si>
    <t>GLH</t>
  </si>
  <si>
    <t>Unit 2</t>
  </si>
  <si>
    <t>Unit 3</t>
  </si>
  <si>
    <t>Unit 4</t>
  </si>
  <si>
    <t>x</t>
  </si>
  <si>
    <t>Unit 10</t>
  </si>
  <si>
    <t>Unit 9</t>
  </si>
  <si>
    <t>Unit 13</t>
  </si>
  <si>
    <t>Unit 19</t>
  </si>
  <si>
    <t>Unit 21</t>
  </si>
  <si>
    <t>Unit 23</t>
  </si>
  <si>
    <t>Cambridge Technical Digital Media Diploma Level 3</t>
  </si>
  <si>
    <t>Unit 01 - Exam JCY UPDATED</t>
  </si>
  <si>
    <t>Yr 13 Unit 1 Combined</t>
  </si>
  <si>
    <t>Yr 13 Unit 2</t>
  </si>
  <si>
    <t>Yr 13 Unit 03 12 Cert</t>
  </si>
  <si>
    <t>Unit 06</t>
  </si>
  <si>
    <t>Yr 13 Unit 04</t>
  </si>
  <si>
    <t>Yr 13 Unit 09</t>
  </si>
  <si>
    <t>Unit 11 12 &amp; 13 Dip JCY Updated</t>
  </si>
  <si>
    <t>Unit 12 12 &amp; 13 Dip JCY UPDATED</t>
  </si>
  <si>
    <t>Unit 21 Yr13 Dip</t>
  </si>
  <si>
    <t xml:space="preserve">Yr 13 Unit 19 </t>
  </si>
  <si>
    <t xml:space="preserve">Yr 12 Unit 21 </t>
  </si>
  <si>
    <t>Yr 13 Unit 23</t>
  </si>
  <si>
    <t>Term 1</t>
  </si>
  <si>
    <t>Introduction</t>
  </si>
  <si>
    <t>LO1 - Analyse</t>
  </si>
  <si>
    <t>Visualisation tools</t>
  </si>
  <si>
    <t>Analyse</t>
  </si>
  <si>
    <t>W1</t>
  </si>
  <si>
    <t>Planning</t>
  </si>
  <si>
    <t>Production (Y13)</t>
  </si>
  <si>
    <t>Analysis (Y12)</t>
  </si>
  <si>
    <t>W2</t>
  </si>
  <si>
    <t>Media production</t>
  </si>
  <si>
    <t>W3</t>
  </si>
  <si>
    <t>Production (Y12)</t>
  </si>
  <si>
    <t>W4</t>
  </si>
  <si>
    <t>Media theory and concepts</t>
  </si>
  <si>
    <t>W5</t>
  </si>
  <si>
    <t>W6</t>
  </si>
  <si>
    <t>Analysis - (U6)</t>
  </si>
  <si>
    <t>W7</t>
  </si>
  <si>
    <t>Term 2</t>
  </si>
  <si>
    <t>W8</t>
  </si>
  <si>
    <t>LO2 - Interpret</t>
  </si>
  <si>
    <t>Iteration (Y13)</t>
  </si>
  <si>
    <t>Interpret</t>
  </si>
  <si>
    <t>Analysis - (U21)</t>
  </si>
  <si>
    <t>W9</t>
  </si>
  <si>
    <t>W10</t>
  </si>
  <si>
    <t>W11</t>
  </si>
  <si>
    <t>Create Meaning</t>
  </si>
  <si>
    <t>W12</t>
  </si>
  <si>
    <t>W13</t>
  </si>
  <si>
    <t>W14</t>
  </si>
  <si>
    <t>Term 3</t>
  </si>
  <si>
    <t>W15</t>
  </si>
  <si>
    <t>W16</t>
  </si>
  <si>
    <t>LO3 - Demonstrate</t>
  </si>
  <si>
    <t>Proudction</t>
  </si>
  <si>
    <t>W17</t>
  </si>
  <si>
    <t>W18</t>
  </si>
  <si>
    <t>W19</t>
  </si>
  <si>
    <t>W20</t>
  </si>
  <si>
    <t>Term 4</t>
  </si>
  <si>
    <t>W21</t>
  </si>
  <si>
    <t>LO4 - Visualisation</t>
  </si>
  <si>
    <t>Pre-production (Y13)</t>
  </si>
  <si>
    <t>Visualisation</t>
  </si>
  <si>
    <t>W22</t>
  </si>
  <si>
    <t>W23</t>
  </si>
  <si>
    <t>W24</t>
  </si>
  <si>
    <t>W25</t>
  </si>
  <si>
    <t>Post-production (Y13)</t>
  </si>
  <si>
    <t>Evaluate</t>
  </si>
  <si>
    <t>W26</t>
  </si>
  <si>
    <t>Term 5</t>
  </si>
  <si>
    <t>W27</t>
  </si>
  <si>
    <t>LO5 - Analyse</t>
  </si>
  <si>
    <t>Mock Exam</t>
  </si>
  <si>
    <t>W28</t>
  </si>
  <si>
    <t>W29</t>
  </si>
  <si>
    <t>Dirt</t>
  </si>
  <si>
    <t>W30</t>
  </si>
  <si>
    <t>W31</t>
  </si>
  <si>
    <t>W32</t>
  </si>
  <si>
    <t>Term 6</t>
  </si>
  <si>
    <t>W33</t>
  </si>
  <si>
    <t>LO6 - Evaluate</t>
  </si>
  <si>
    <t>W34</t>
  </si>
  <si>
    <t>W35</t>
  </si>
  <si>
    <t>W36</t>
  </si>
  <si>
    <t>W37</t>
  </si>
  <si>
    <t>W38</t>
  </si>
  <si>
    <t>W39</t>
  </si>
  <si>
    <t>Term 7</t>
  </si>
  <si>
    <t>Term 8</t>
  </si>
  <si>
    <t>W7 (flipped)</t>
  </si>
  <si>
    <t>Term 9</t>
  </si>
  <si>
    <t>Present</t>
  </si>
  <si>
    <t>Term 10</t>
  </si>
  <si>
    <t>Term 11</t>
  </si>
  <si>
    <t>Term 12</t>
  </si>
  <si>
    <t>Course End</t>
  </si>
  <si>
    <t>M</t>
  </si>
  <si>
    <t>T</t>
  </si>
  <si>
    <t>W</t>
  </si>
  <si>
    <t>TH</t>
  </si>
  <si>
    <t>F</t>
  </si>
  <si>
    <t>S</t>
  </si>
  <si>
    <t>WEEK 1 (32)</t>
  </si>
  <si>
    <t>WEEK 2 (33)</t>
  </si>
  <si>
    <t>WEEK 3 (34)</t>
  </si>
  <si>
    <t>WEEK 4 (35)</t>
  </si>
  <si>
    <t>WEEK 5 (36)</t>
  </si>
  <si>
    <t>WEEK 6 (37)</t>
  </si>
  <si>
    <t>WEEK 7 (38)</t>
  </si>
  <si>
    <t>HT</t>
  </si>
  <si>
    <t>Assessment &amp; Reporting</t>
  </si>
  <si>
    <t>Initial testing:</t>
  </si>
  <si>
    <t>GL Baseline(E&amp;M)</t>
  </si>
  <si>
    <r>
      <rPr>
        <sz val="12"/>
        <color rgb="FF7030A0"/>
        <rFont val="Calibri"/>
        <family val="2"/>
        <scheme val="minor"/>
      </rPr>
      <t xml:space="preserve">Y9&amp;12:CAT4; NGRT; NGST; PASS, </t>
    </r>
    <r>
      <rPr>
        <sz val="12"/>
        <color theme="0"/>
        <rFont val="Calibri (Body)"/>
      </rPr>
      <t>9:P</t>
    </r>
    <r>
      <rPr>
        <sz val="12"/>
        <color rgb="FFFFFFFF"/>
        <rFont val="Calibri"/>
        <family val="2"/>
        <scheme val="minor"/>
      </rPr>
      <t>TM; PTE; PTS.</t>
    </r>
  </si>
  <si>
    <t>Reading tests</t>
  </si>
  <si>
    <t>Y9 AR assessments</t>
  </si>
  <si>
    <t xml:space="preserve">CTF </t>
  </si>
  <si>
    <t>inset</t>
  </si>
  <si>
    <t>Request CTFs</t>
  </si>
  <si>
    <t>KS4 data</t>
  </si>
  <si>
    <t>Target grades agreed &amp; 
shared with all stakeholders</t>
  </si>
  <si>
    <t>Assessment</t>
  </si>
  <si>
    <t>External exams</t>
  </si>
  <si>
    <t>January exams (Yr11,12,13)</t>
  </si>
  <si>
    <t>Y13 Art</t>
  </si>
  <si>
    <t>Yr11 Ar/Gr</t>
  </si>
  <si>
    <t>Summative</t>
  </si>
  <si>
    <t>Yr12 L3 Summatives &amp; Apprentices</t>
  </si>
  <si>
    <t>Yr10 Summatives</t>
  </si>
  <si>
    <t>Y9 Core summatives</t>
  </si>
  <si>
    <t>Y11/12L2 summatives</t>
  </si>
  <si>
    <t>Y13 summatives</t>
  </si>
  <si>
    <t>Apprentices summatives</t>
  </si>
  <si>
    <t>Mocks</t>
  </si>
  <si>
    <t>Yr11&amp;12L2 Mocks</t>
  </si>
  <si>
    <t>Y11 Ar/Gr mock</t>
  </si>
  <si>
    <t>Y13 Ar &amp; Gr mocks</t>
  </si>
  <si>
    <t>Y13 Mocks</t>
  </si>
  <si>
    <t>12L3 Mock exams</t>
  </si>
  <si>
    <t>10 Mock exams</t>
  </si>
  <si>
    <t>Yr12 Art</t>
  </si>
  <si>
    <t>Yr12 Graphics</t>
  </si>
  <si>
    <t>Y10 Ar/Gr</t>
  </si>
  <si>
    <t>Y9 Core Mocks</t>
  </si>
  <si>
    <t>DIRT window</t>
  </si>
  <si>
    <t>ATL</t>
  </si>
  <si>
    <t>Y9 Mindset</t>
  </si>
  <si>
    <t>ND</t>
  </si>
  <si>
    <t>MND</t>
  </si>
  <si>
    <t>Reading/Spelling</t>
  </si>
  <si>
    <t>R/S y9</t>
  </si>
  <si>
    <t>R/S</t>
  </si>
  <si>
    <t>EE/Non/SA%</t>
  </si>
  <si>
    <t>QLA Mocks completed</t>
  </si>
  <si>
    <t>%</t>
  </si>
  <si>
    <t>QLA completed</t>
  </si>
  <si>
    <t>Progress</t>
  </si>
  <si>
    <t>PRG</t>
  </si>
  <si>
    <t>Written Reports TBC</t>
  </si>
  <si>
    <t>Reporting</t>
  </si>
  <si>
    <t>Subject lead QA</t>
  </si>
  <si>
    <t>SL QA data</t>
  </si>
  <si>
    <t>CL QA</t>
  </si>
  <si>
    <t>CLs QA data</t>
  </si>
  <si>
    <t>ST QA</t>
  </si>
  <si>
    <t>External QA</t>
  </si>
  <si>
    <t>L2&amp;3 2023</t>
  </si>
  <si>
    <t>TG 9</t>
  </si>
  <si>
    <t>Data lead analysis</t>
  </si>
  <si>
    <t>TG KPI 9&amp;12</t>
  </si>
  <si>
    <t>Teacher analysis</t>
  </si>
  <si>
    <t>SL analysis</t>
  </si>
  <si>
    <t>CL Analysis</t>
  </si>
  <si>
    <t>ST Analysis</t>
  </si>
  <si>
    <t>Report to Board</t>
  </si>
  <si>
    <t>ST Review papers</t>
  </si>
  <si>
    <t>FB</t>
  </si>
  <si>
    <t>RemCo</t>
  </si>
  <si>
    <t>QECC</t>
  </si>
  <si>
    <t>PDCC</t>
  </si>
  <si>
    <t>FOAC</t>
  </si>
  <si>
    <t>AGM</t>
  </si>
  <si>
    <t>Away day
&amp;FB</t>
  </si>
  <si>
    <t>Report to Parents</t>
  </si>
  <si>
    <t>Parents' Evening</t>
  </si>
  <si>
    <t>11/12L2</t>
  </si>
  <si>
    <t>12L3</t>
  </si>
  <si>
    <t>Development</t>
  </si>
  <si>
    <t>Developing self</t>
  </si>
  <si>
    <t>Final review of 2024</t>
  </si>
  <si>
    <t>Developing learning</t>
  </si>
  <si>
    <t>DL</t>
  </si>
  <si>
    <t>Subject Meetings</t>
  </si>
  <si>
    <t>SM</t>
  </si>
  <si>
    <t>Y10 Moderation</t>
  </si>
  <si>
    <t>Y9 Moderation</t>
  </si>
  <si>
    <t>Learning communities</t>
  </si>
  <si>
    <t>LC</t>
  </si>
  <si>
    <t>Subject Leads</t>
  </si>
  <si>
    <t>SL</t>
  </si>
  <si>
    <t xml:space="preserve">Leadership </t>
  </si>
  <si>
    <t>Pop-ins</t>
  </si>
  <si>
    <t>ST - NEW STAFF</t>
  </si>
  <si>
    <t>Curriculum Review - Design</t>
  </si>
  <si>
    <t>Curriculum Review - Engineering</t>
  </si>
  <si>
    <t>Curriculum Review - Dig</t>
  </si>
  <si>
    <t>Curriculum Review - Sci</t>
  </si>
  <si>
    <t xml:space="preserve">CL </t>
  </si>
  <si>
    <t>Curriculum Review - English</t>
  </si>
  <si>
    <t>Curriculum Review - Maths</t>
  </si>
  <si>
    <t>Curriculum Review</t>
  </si>
  <si>
    <t>New staff meetings</t>
  </si>
  <si>
    <t>Additional support</t>
  </si>
  <si>
    <t>Admissions</t>
  </si>
  <si>
    <t>LA letters</t>
  </si>
  <si>
    <t>Festival of Design</t>
  </si>
  <si>
    <t>External clubs</t>
  </si>
  <si>
    <t>Prospectus</t>
  </si>
  <si>
    <t>Prospectus update</t>
  </si>
  <si>
    <t>Website</t>
  </si>
  <si>
    <t xml:space="preserve">Open evenings </t>
  </si>
  <si>
    <t>Awards evening</t>
  </si>
  <si>
    <t>WEX</t>
  </si>
  <si>
    <t>WEX 12</t>
  </si>
  <si>
    <t>WEX 9, 10, 12</t>
  </si>
  <si>
    <t>Year 12 Taster lesson</t>
  </si>
  <si>
    <t>xxx</t>
  </si>
  <si>
    <t>Y12</t>
  </si>
  <si>
    <t>Tasters</t>
  </si>
  <si>
    <t>Year 9 Induction</t>
  </si>
  <si>
    <t>Pastoral</t>
  </si>
  <si>
    <t>KS4 Tutor Meeting 8:30</t>
  </si>
  <si>
    <t>KS5 Tutor Meeting 8:30</t>
  </si>
  <si>
    <t>Ramadan/Eid predicted</t>
  </si>
  <si>
    <t>R</t>
  </si>
  <si>
    <t>Eid?</t>
  </si>
  <si>
    <t>Open evening date amended on 8/5/24</t>
  </si>
  <si>
    <t>DM Dip 22 - 24</t>
  </si>
  <si>
    <t>Live Content Delivery - Digital Media Dip Y13 22-24</t>
  </si>
  <si>
    <t>Unit</t>
  </si>
  <si>
    <t>Exam dates</t>
  </si>
  <si>
    <t>Description</t>
  </si>
  <si>
    <t>Mon</t>
  </si>
  <si>
    <t>Tue</t>
  </si>
  <si>
    <t>Wed</t>
  </si>
  <si>
    <t>Thur</t>
  </si>
  <si>
    <t>Fri</t>
  </si>
  <si>
    <t>JCY</t>
  </si>
  <si>
    <t>UAL</t>
  </si>
  <si>
    <t>GDG</t>
  </si>
  <si>
    <t>ASG</t>
  </si>
  <si>
    <t>Media Products &amp; Audiences</t>
  </si>
  <si>
    <t>Unit 1 - Deliver Prep for exam Jan 2024</t>
  </si>
  <si>
    <t>Unit 6 Deliver Prep for exam Jan 2024 (New)</t>
  </si>
  <si>
    <t>Pre-Production and Planning</t>
  </si>
  <si>
    <t>Unit 12 - From Sept as already part of Unit 11</t>
  </si>
  <si>
    <t>Unit 4 - First hand in - end of first term</t>
  </si>
  <si>
    <t>Create Media Product</t>
  </si>
  <si>
    <t>Unit 10 - Jan - Feb</t>
  </si>
  <si>
    <t>Unit 9 - Feedback and second hand in</t>
  </si>
  <si>
    <t>Interactive Media Product</t>
  </si>
  <si>
    <t>GDG x 2</t>
  </si>
  <si>
    <t>Unit 23 - Sept  - Feb Half Term</t>
  </si>
  <si>
    <t>Social Media &amp; Globalisation</t>
  </si>
  <si>
    <t>Comics &amp; Graphic Novels</t>
  </si>
  <si>
    <t>Create Digital Animation</t>
  </si>
  <si>
    <t>3D Digital Modelling</t>
  </si>
  <si>
    <t>Game Development</t>
  </si>
  <si>
    <t>Previous Content Delivered Digital Media Dip Y12 22-24</t>
  </si>
  <si>
    <t>Graphic Design for Digital Media</t>
  </si>
  <si>
    <t>Broadcasting</t>
  </si>
  <si>
    <t>Unit 11 First Hand In</t>
  </si>
  <si>
    <t>Unit 9 First hand in</t>
  </si>
  <si>
    <t>Unit 6 partially</t>
  </si>
  <si>
    <t>Pitching</t>
  </si>
  <si>
    <t>Unit 12 LO1</t>
  </si>
  <si>
    <t>Part delivered Unit 4</t>
  </si>
  <si>
    <t>Unit 2 partially after Unit 13 (LO3 + LO4)</t>
  </si>
  <si>
    <t>Portfolio</t>
  </si>
  <si>
    <t>Unit 10 P1</t>
  </si>
  <si>
    <t>Unit 13 first hand in</t>
  </si>
  <si>
    <t>DM Dip 23 - 25</t>
  </si>
  <si>
    <t>Year 12 Live Content Delivery - Digital Media Dip Y12 24-26</t>
  </si>
  <si>
    <t>Status</t>
  </si>
  <si>
    <t>JCY -4</t>
  </si>
  <si>
    <t>Delivery Period</t>
  </si>
  <si>
    <t>UAL -8</t>
  </si>
  <si>
    <t>Intro</t>
  </si>
  <si>
    <t>TBC</t>
  </si>
  <si>
    <t>Unit 11 -60</t>
  </si>
  <si>
    <t xml:space="preserve">3PPW </t>
  </si>
  <si>
    <t>Unit 4 -60</t>
  </si>
  <si>
    <t>3PPW</t>
  </si>
  <si>
    <t>Unit 6 -60</t>
  </si>
  <si>
    <t xml:space="preserve">2 PPW </t>
  </si>
  <si>
    <t>Unit 12 -60</t>
  </si>
  <si>
    <t>1PPW</t>
  </si>
  <si>
    <t>Unit 9 - 60</t>
  </si>
  <si>
    <t>Unit 21 -30</t>
  </si>
  <si>
    <t>2 PPW</t>
  </si>
  <si>
    <t>Unit 10 - 60</t>
  </si>
  <si>
    <t>2PPW</t>
  </si>
  <si>
    <t>Unit 1 Intro -30</t>
  </si>
  <si>
    <t xml:space="preserve">1 PPW </t>
  </si>
  <si>
    <t>Part Delivered - P1-P3. P4 in progress</t>
  </si>
  <si>
    <t>Unit 23 -60</t>
  </si>
  <si>
    <t>3PPW -</t>
  </si>
  <si>
    <t>Completed June Exam</t>
  </si>
  <si>
    <t>First Hand In - Process of Marking and Feeback</t>
  </si>
  <si>
    <t>First Hand In 14th July</t>
  </si>
  <si>
    <t>Partial Hand In (Ms and Ds) 14th July</t>
  </si>
  <si>
    <t>DM Dip 23 - 25 (In Year 13)</t>
  </si>
  <si>
    <t>Year 13 - Digital Media Dip - 2024 - 2026</t>
  </si>
  <si>
    <t>All criteria delivered, Presentations to complete and submission to M criteria 5th July</t>
  </si>
  <si>
    <t>P4</t>
  </si>
  <si>
    <t>Teaching days</t>
  </si>
  <si>
    <t>Year 12</t>
  </si>
  <si>
    <t>INSET</t>
  </si>
  <si>
    <t>Flipped learning:</t>
  </si>
  <si>
    <t>All</t>
  </si>
  <si>
    <t xml:space="preserve">  </t>
  </si>
  <si>
    <t>Week</t>
  </si>
  <si>
    <t>Assessment type</t>
  </si>
  <si>
    <t>Scale of content assessed</t>
  </si>
  <si>
    <t>Possible use for TAG?</t>
  </si>
  <si>
    <t>Type of assessment</t>
  </si>
  <si>
    <t>20/9 - 24/9</t>
  </si>
  <si>
    <t>Formative</t>
  </si>
  <si>
    <t>Work taught since Sept / baseline</t>
  </si>
  <si>
    <t>Any</t>
  </si>
  <si>
    <t>11/10 - 15/10</t>
  </si>
  <si>
    <t>Work taught to date since the start of the course</t>
  </si>
  <si>
    <t>15/11 - 19/11</t>
  </si>
  <si>
    <t>Work taught from Sept - November</t>
  </si>
  <si>
    <t>6/12 - 10/12</t>
  </si>
  <si>
    <t>TAGs</t>
  </si>
  <si>
    <t>Exam board questions and mark scheme</t>
  </si>
  <si>
    <t>10/1 - 14/1</t>
  </si>
  <si>
    <t>Work taught from November - January</t>
  </si>
  <si>
    <t>24/1 - 4/2</t>
  </si>
  <si>
    <t>Summative &amp; Yr11/12L2 Mocks</t>
  </si>
  <si>
    <t>TAGS</t>
  </si>
  <si>
    <t>21/2 - 4/2</t>
  </si>
  <si>
    <t>Summative &amp; Y13 Mocks</t>
  </si>
  <si>
    <t>21/3 - 25/3</t>
  </si>
  <si>
    <t>Work taught from January - March</t>
  </si>
  <si>
    <t>19/4 - 29/4</t>
  </si>
  <si>
    <t>Summative &amp; Y10/12L3 Mocks</t>
  </si>
  <si>
    <t>16/5 - 20/5</t>
  </si>
  <si>
    <t>Work taught from March - May</t>
  </si>
  <si>
    <t>13/6 - 17/6</t>
  </si>
  <si>
    <r>
      <rPr>
        <sz val="22"/>
        <color theme="1"/>
        <rFont val="Calibri (Body)"/>
      </rPr>
      <t xml:space="preserve">TERM 1
</t>
    </r>
    <r>
      <rPr>
        <sz val="14"/>
        <color theme="1"/>
        <rFont val="Calibri (Body)"/>
      </rPr>
      <t>1st September - 22nd October</t>
    </r>
    <r>
      <rPr>
        <sz val="14"/>
        <color theme="1"/>
        <rFont val="Calibri"/>
        <family val="2"/>
        <scheme val="minor"/>
      </rPr>
      <t xml:space="preserve"> 2021</t>
    </r>
  </si>
  <si>
    <r>
      <t xml:space="preserve">TERM 2
</t>
    </r>
    <r>
      <rPr>
        <sz val="14"/>
        <color theme="1"/>
        <rFont val="Calibri (Body)"/>
      </rPr>
      <t>1st November - 17th December 2021</t>
    </r>
  </si>
  <si>
    <r>
      <t xml:space="preserve">TERM 3 
</t>
    </r>
    <r>
      <rPr>
        <sz val="14"/>
        <color theme="1"/>
        <rFont val="Calibri (Body)"/>
      </rPr>
      <t>4th January - 11th February 2022</t>
    </r>
  </si>
  <si>
    <r>
      <t xml:space="preserve">TERM 4
</t>
    </r>
    <r>
      <rPr>
        <sz val="14"/>
        <color theme="1"/>
        <rFont val="Calibri (Body)"/>
      </rPr>
      <t>21st February - 1st April 2022</t>
    </r>
  </si>
  <si>
    <r>
      <t xml:space="preserve">TERM 5
</t>
    </r>
    <r>
      <rPr>
        <sz val="14"/>
        <color theme="1"/>
        <rFont val="Calibri (Body)"/>
      </rPr>
      <t>19th April - 27th May 2022</t>
    </r>
  </si>
  <si>
    <r>
      <t xml:space="preserve">TERM 6
</t>
    </r>
    <r>
      <rPr>
        <sz val="14"/>
        <color theme="1"/>
        <rFont val="Calibri (Body)"/>
      </rPr>
      <t>6th June - 22nd July 2022</t>
    </r>
  </si>
  <si>
    <t>Christmas Day Bank Holiday</t>
  </si>
  <si>
    <t>Yr11, 12L2, 13  study leave TBC</t>
  </si>
  <si>
    <t>Boxing Day Bank Holiday</t>
  </si>
  <si>
    <t>Yr 10, 12L3, 13 Complete  summative assessment task set by their subject teacher</t>
  </si>
  <si>
    <t xml:space="preserve">Yr12 New learner induction sessions
</t>
  </si>
  <si>
    <t>Reports issued</t>
  </si>
  <si>
    <t>Yr12 New learner induction sessions</t>
  </si>
  <si>
    <t>Saturday 9th July</t>
  </si>
  <si>
    <t>Ski Trip</t>
  </si>
  <si>
    <t>Platinum Jubilee Bank Holiday</t>
  </si>
  <si>
    <t>LDE UTC TERM DATES 2020- 2021</t>
  </si>
  <si>
    <t>Term</t>
  </si>
  <si>
    <t>Total</t>
  </si>
  <si>
    <t>Flipped learning - working from home</t>
  </si>
  <si>
    <t>Friday 4th September - Friday 23rd October</t>
  </si>
  <si>
    <t>10&amp;11</t>
  </si>
  <si>
    <t>Monday 7th September - Friday 23rd October</t>
  </si>
  <si>
    <t>Tuesday 8th September - Friday 23rd October</t>
  </si>
  <si>
    <t>Wednesday 9th September - Friday 23rd October</t>
  </si>
  <si>
    <t xml:space="preserve">Monday 26th October - Friday 30th October </t>
  </si>
  <si>
    <t xml:space="preserve"> Monday 2nd November - Friday 6th  November</t>
  </si>
  <si>
    <t xml:space="preserve">Monday 9th November - Thursday 17th December </t>
  </si>
  <si>
    <t xml:space="preserve">Friday 18th  December - Tuesday 4th January </t>
  </si>
  <si>
    <t>Tuesday 5th January - Friday 12th February</t>
  </si>
  <si>
    <t>Monday 15th February - Friday 19th February</t>
  </si>
  <si>
    <t>Monday 22nd February - Thursday 1st April</t>
  </si>
  <si>
    <t>Friday 2nd April - Friday 16th April</t>
  </si>
  <si>
    <t>Monday 19th April - Friday 28th May</t>
  </si>
  <si>
    <t>Monday 31st May - Friday 4th June</t>
  </si>
  <si>
    <t>Monday 7th June - Wednesday 21st July</t>
  </si>
  <si>
    <t>Inset days</t>
  </si>
  <si>
    <t>Tuesday 1st September</t>
  </si>
  <si>
    <t>Wednesday 2nd September</t>
  </si>
  <si>
    <t>Thursday 3rd January</t>
  </si>
  <si>
    <t>Friday 18th December</t>
  </si>
  <si>
    <t>Monday 4th January</t>
  </si>
  <si>
    <t>Friday 2nd July</t>
  </si>
  <si>
    <r>
      <rPr>
        <sz val="22"/>
        <color theme="1"/>
        <rFont val="Calibri (Body)"/>
      </rPr>
      <t>TERM 1
1st September - 23rd October</t>
    </r>
    <r>
      <rPr>
        <sz val="22"/>
        <color theme="1"/>
        <rFont val="Calibri"/>
        <family val="2"/>
        <scheme val="minor"/>
      </rPr>
      <t xml:space="preserve"> 2020</t>
    </r>
  </si>
  <si>
    <t>TERM 2
2nd November - 18th December</t>
  </si>
  <si>
    <t>TERM 3 
4th January - 12th February</t>
  </si>
  <si>
    <t>TERM 4
22nd February - 1st April</t>
  </si>
  <si>
    <t>TERM 5
19th April - 28th May</t>
  </si>
  <si>
    <t>TERM 6
7th June - 21st July</t>
  </si>
  <si>
    <t>Leadership</t>
  </si>
  <si>
    <t>Flipped</t>
  </si>
  <si>
    <t xml:space="preserve">
CPL</t>
  </si>
  <si>
    <t>Prepare papers for
FOAC mtg. 1
&amp;
STLC Mtg. ONE</t>
  </si>
  <si>
    <t>Send STLC papers to board</t>
  </si>
  <si>
    <t>Yr 11 start 08:25, Yr 10 start 10:30</t>
  </si>
  <si>
    <t>Setting &amp; marking summative assessment
Y9 ATL data upload</t>
  </si>
  <si>
    <t>Mark and moderate Y13 mocks</t>
  </si>
  <si>
    <t>Y10, Y12L3 Mocks
Yr11, Y12L2, Y13 Complete summative assessment task set by subject teacher</t>
  </si>
  <si>
    <t>Marking &amp; moderating
Y10 &amp; Y12 mocks
Setting &amp; marking summative assessment
&amp;
ATL</t>
  </si>
  <si>
    <t>Setting &amp; marking summative assessment</t>
  </si>
  <si>
    <t>Yr 13 start 09:00</t>
  </si>
  <si>
    <t>Yr 10/12L3 report data open</t>
  </si>
  <si>
    <t>Prepare papers for
STLC Mtg.  2</t>
  </si>
  <si>
    <t>Send FOAC papers to board</t>
  </si>
  <si>
    <t>QA of Summative feedback</t>
  </si>
  <si>
    <t>Prepare papers for
Full Board Meeting 4</t>
  </si>
  <si>
    <t>Yr12 enrolment</t>
  </si>
  <si>
    <t>Set &amp; mark summative assessments
Y9 ATL data upload 8/1</t>
  </si>
  <si>
    <t>Y11 &amp; Y12 (L2) Mock
Quality Assurance</t>
  </si>
  <si>
    <t>STLC Board mtg  1</t>
  </si>
  <si>
    <t>Prepare papers for
STLC Meeting 2</t>
  </si>
  <si>
    <t>Analyse ATL data</t>
  </si>
  <si>
    <t>STLC Papers to board</t>
  </si>
  <si>
    <t>Yr 9 ATL uploaded 26/2</t>
  </si>
  <si>
    <t>QA of Summative Assessment</t>
  </si>
  <si>
    <t>Yr 10/12L3 report data uploaded by 4pm</t>
  </si>
  <si>
    <t>Yr 11/12L2 report data uploaded by 4pm</t>
  </si>
  <si>
    <t>GCSE MFL speaking exams start</t>
  </si>
  <si>
    <t>HoF QA data</t>
  </si>
  <si>
    <t>Prepare papers for
FOAC Meeting 3</t>
  </si>
  <si>
    <t>FOAC Board mtg 2</t>
  </si>
  <si>
    <t>Y11 &amp; Y12 (L2) Mock results awarded</t>
  </si>
  <si>
    <t>11/12L2 Data finalised in sims</t>
  </si>
  <si>
    <t>Open Evening 5pm - 8pm (staff set up from 4:30-8:30)</t>
  </si>
  <si>
    <t>Marking &amp; moderating
Y10 &amp; Y12 mocks</t>
  </si>
  <si>
    <t>Prepare papers for
Full Board Meeting 3</t>
  </si>
  <si>
    <t>FOAC Board mtg ONE</t>
  </si>
  <si>
    <t xml:space="preserve">STLC Board mtg. 2 </t>
  </si>
  <si>
    <t xml:space="preserve">Board mtg 4 &amp; Away day </t>
  </si>
  <si>
    <t>Y13 Mock data uploaded</t>
  </si>
  <si>
    <t>Y10 &amp; Yr12L3 Mock data uploaded</t>
  </si>
  <si>
    <t>Prepare papers for
Full Board Meeting 2</t>
  </si>
  <si>
    <t>Y11 &amp; Y12 (L2) Mocks</t>
  </si>
  <si>
    <t>QA of formative feedback</t>
  </si>
  <si>
    <t>Yr 13 report data uploaded by 4pm</t>
  </si>
  <si>
    <t>Marking and moderating
of  Y11 &amp; Y12 (L2) mocks
or
Setting &amp;marking summative assessment of Y10, Y12L3, Y13</t>
  </si>
  <si>
    <t>Y13 Mock
Quality Assurance</t>
  </si>
  <si>
    <t>Y10 &amp; Y12 Mock
Quality Assurance</t>
  </si>
  <si>
    <t>Yr 10 report issued</t>
  </si>
  <si>
    <t>Yr 11/12L2 report issued</t>
  </si>
  <si>
    <t>Y11 &amp; Y12 (L2) Mocks
From 1/2, Y10, Y12L3, Y13 Complete summative assessment task set by their subject teacher</t>
  </si>
  <si>
    <t>Y11/12L2/13 FPG</t>
  </si>
  <si>
    <t>INSET day and New Staff induction</t>
  </si>
  <si>
    <t>Papers to FOAC board</t>
  </si>
  <si>
    <t>Board mtg 2</t>
  </si>
  <si>
    <t>Board mtg 3</t>
  </si>
  <si>
    <t xml:space="preserve">Yr12 New learner induction </t>
  </si>
  <si>
    <t>Y9 application deadline</t>
  </si>
  <si>
    <t>Y13 Mock results awarded</t>
  </si>
  <si>
    <t>Y10 &amp; Y12L3  Mock results awarded</t>
  </si>
  <si>
    <t>Year 9 &amp;12 enrolment</t>
  </si>
  <si>
    <t xml:space="preserve">Y9, Y11,Y 12L2, Y13 Complete summative </t>
  </si>
  <si>
    <t>Y9, Y10, 12L3 Complete summative assessment task set by subject teacher</t>
  </si>
  <si>
    <t>Saturday 10th July</t>
  </si>
  <si>
    <t>Yr 12L3 report issued</t>
  </si>
  <si>
    <t>Careers fair</t>
  </si>
  <si>
    <t>Prepare papers for
FOAC Mtg.  2</t>
  </si>
  <si>
    <t>Yr 13 report issued</t>
  </si>
  <si>
    <t xml:space="preserve"> assessment tasks</t>
  </si>
  <si>
    <t>FOAC Board mtg. 3</t>
  </si>
  <si>
    <t xml:space="preserve">Y11&amp; Y12 (L2) Upload Mock Data </t>
  </si>
  <si>
    <t>Spring half term Holiday
Ski Trip</t>
  </si>
  <si>
    <t>Y9/10/12 reports posted home</t>
  </si>
  <si>
    <t>Summer half term holiday</t>
  </si>
  <si>
    <t>Summer Holidays</t>
  </si>
  <si>
    <t>Autumn half term holiday</t>
  </si>
  <si>
    <t>COURSE PLAN</t>
  </si>
  <si>
    <t>Key dates</t>
  </si>
  <si>
    <t>Lesson</t>
  </si>
  <si>
    <t>Key concept</t>
  </si>
  <si>
    <t>Topic titles/resource link</t>
  </si>
  <si>
    <t>Sharepoint link</t>
  </si>
  <si>
    <t>Padlet Link</t>
  </si>
  <si>
    <t>Learning Aims</t>
  </si>
  <si>
    <t>L4L</t>
  </si>
  <si>
    <t>Numeracy</t>
  </si>
  <si>
    <t>Literacy</t>
  </si>
  <si>
    <t>Oracy</t>
  </si>
  <si>
    <t>EE</t>
  </si>
  <si>
    <t>ELP/LEGO</t>
  </si>
  <si>
    <t>ELP/Lego note</t>
  </si>
  <si>
    <t>Assessment (NEA/Assignment start/end etc)</t>
  </si>
  <si>
    <t>Moderation (Internal/ external)</t>
  </si>
  <si>
    <t>Teacher comments</t>
  </si>
  <si>
    <t>TERM 1</t>
  </si>
  <si>
    <t>Induction or Week 0</t>
  </si>
  <si>
    <t xml:space="preserve">INSET </t>
  </si>
  <si>
    <t>Y9 enrolment</t>
  </si>
  <si>
    <t>Y12 enrolment</t>
  </si>
  <si>
    <t>Year 13</t>
  </si>
  <si>
    <t>Y10, 11, 13 start</t>
  </si>
  <si>
    <t>L3 single award</t>
  </si>
  <si>
    <t>L3 Double award</t>
  </si>
  <si>
    <t>L3 triple award</t>
  </si>
  <si>
    <t>Y9/12 prior knowledge</t>
  </si>
  <si>
    <t>Understand the ownership models of media institutions Horizontal Integration
Vertical Integration
Understand the ownership models of media institutions -Independent Companies
Understand the ownership models of media institutions -Synergy and Symbiosis</t>
  </si>
  <si>
    <t xml:space="preserve">Understand the ownership models of media institutions
Horizontal Integration
Vertical Integration
</t>
  </si>
  <si>
    <t> https://ldeutc.padlet.org/JamesCulley/DMUnit1</t>
  </si>
  <si>
    <t>Explore the conglomerates
Applying the conglomerate model
Explore Independent Companies
Exploring Joint Ventures / Vertical Integration</t>
  </si>
  <si>
    <t>Y</t>
  </si>
  <si>
    <t> Understand how media products are advertised and distributed</t>
  </si>
  <si>
    <t xml:space="preserve">Understand the ownership models of media institutions -Independent Companies
</t>
  </si>
  <si>
    <t>https://ldeutc.sharepoint.com/:p:/s/DigitalLDE/Eb1AHvkbuzJLpTGrm5LmCYABZXhILa_jC2_0kxgwEPMuXw?e=3MIdAi</t>
  </si>
  <si>
    <t> To be able to identify Above the line marketing
To be able to identify Below the line marketing
"To be able to explain the difference between types of advertising in  media industries, i.e., traditional methods and 
contemporary digital methods"</t>
  </si>
  <si>
    <t>Understanding how meaning is created in Media Products</t>
  </si>
  <si>
    <t>Understand the ownership models of media institutions -Synergy and Symbiosis</t>
  </si>
  <si>
    <t> "To be able to critically analyse the codes and conventions of media texts and how they contribute to create wider ideas and 
meaning"
Narrative and representation
How genre conventions have been created, 
How stereotypes have been reinforced or challenged
"narrative and representation (e.g. how genre 
conventions have been created, how a story 
is communicated, how stereotypes have been 
reinforced or challenged"
"To be able to analys codes and 
conventions of media products and media language"</t>
  </si>
  <si>
    <t xml:space="preserve">JCY - learners on track content </t>
  </si>
  <si>
    <t> Listenership / Viewership and Readership</t>
  </si>
  <si>
    <t>Digital Marketing strategies</t>
  </si>
  <si>
    <t xml:space="preserve"> To evaluate how media products are advertised to  
audiences (i.e. audio-visual (TV adverts, trailers), print, 
digital (online reviews, pop-up adverts, social media), 
radio, games)
To evaluate how products are distributed to media 
audiences (i.e. impact of technological convergence on 
distribution of media products alongside traditional 
methods) </t>
  </si>
  <si>
    <t> Copyright and Patent (slide 16 onwards)  
legal, ethical and regulatory issues associated with media products - Megabloks / LEGO and GTA5!
And Presetnations - Revision of each outcome</t>
  </si>
  <si>
    <t>Be able to evaluate legal, ethical and regulatory issues associated with media products</t>
  </si>
  <si>
    <t> To understand Copyright law in media products</t>
  </si>
  <si>
    <t>Open Evening</t>
  </si>
  <si>
    <t>LO 1 - 6 Recap</t>
  </si>
  <si>
    <t>WEEK 7 (14)</t>
  </si>
  <si>
    <t>Marketing / Pitching</t>
  </si>
  <si>
    <t>Understand the target
audiences of media
products</t>
  </si>
  <si>
    <t>explain  demographic  profiles  of  audiences  for  media  
products, i.e. 
• age, gender, ethnic group, location and
geodemographics, socioeconomic, sexual 
orientation, lifestyle and psychographics, (PAMCo 
data, Radio Joint Audience Research (RAJAR), 
Broadcasters Audience Research Board (BARB))</t>
  </si>
  <si>
    <t>11/12L2 Mocks</t>
  </si>
  <si>
    <t xml:space="preserve">
• age, gender, ethnic group, location and
geodemographics, socioeconomic, sexual 
orientation, lifestyle and psychographics, (PAMCo 
data, Radio Joint Audience Research (RAJAR), 
Broadcasters Audience Research Board (BARB))</t>
  </si>
  <si>
    <t>n</t>
  </si>
  <si>
    <t>Research</t>
  </si>
  <si>
    <t>Be able to evaluate research data used by media institutions</t>
  </si>
  <si>
    <t>Codes and Conventions</t>
  </si>
  <si>
    <t>Reading and Intepretting data</t>
  </si>
  <si>
    <t>Understand how meaning is created in media products</t>
  </si>
  <si>
    <t>Y12L3 Mocks</t>
  </si>
  <si>
    <t>Y10 Mocks</t>
  </si>
  <si>
    <t>Saturday 6th July</t>
  </si>
  <si>
    <t>Y12 WEX</t>
  </si>
  <si>
    <t>Week 7 (38)</t>
  </si>
  <si>
    <t>Y9, 10, 12 WEX</t>
  </si>
  <si>
    <t>Y9 PE</t>
  </si>
  <si>
    <t>Y12 PE</t>
  </si>
  <si>
    <t>Work In Progress - changing brief</t>
  </si>
  <si>
    <t>PM</t>
  </si>
  <si>
    <t>9 planning factors (1)</t>
  </si>
  <si>
    <t>Planning - 9 factors</t>
  </si>
  <si>
    <t>pre-production, production, post-production; Type of media, What-if scenarios; Time constraints; Financial constraints;
revenue streams &amp; financing methods;</t>
  </si>
  <si>
    <t>planning and factors to consider</t>
  </si>
  <si>
    <t>All linked from the padlet</t>
  </si>
  <si>
    <t>https://ldeutc.padlet.org/GeorgeDong/georgeslaunchpad</t>
  </si>
  <si>
    <t xml:space="preserve">FOR A GIVEN PROJECT, Evaluate the factors to be considered when planning, i.e.
type of media production and its implications for the process
financial constraints
revenue streams (financing methods, sponsorship, crowd funding, corporate finance, advertising)
Time constraints </t>
  </si>
  <si>
    <t>on track</t>
  </si>
  <si>
    <t>9 planning factors (2)</t>
  </si>
  <si>
    <t xml:space="preserve">
Personnel ;
logistics;</t>
  </si>
  <si>
    <t>Evaluate more factors: 
Personnel involved (i.e. numbers, skills, experience)
Relevant facilities, locations, resources required (e.g. studio, props, set, microphone, computers, cameras, software)</t>
  </si>
  <si>
    <t>9 planning factors (3)</t>
  </si>
  <si>
    <t>legal issues; regulatory issues; ethical issues; regulatory bodies; legislations</t>
  </si>
  <si>
    <t>Evaluate the impact of legal issues
Freedom of Information Act
Intellectual Property Rights
Data Protection Act
Copyright, Designs and Patent Act 1988
Libel
Slander
Evaluate the impact of regulatory issues, i.e.
Advertising Standards Authority
British Board of Film Classification
Pan European Game Information
Ofcom
Performing Rights Society for Music
Independent Press Standards Organisation 
W3C</t>
  </si>
  <si>
    <t>9 planning factors (4)</t>
  </si>
  <si>
    <t>ethical issues; community and audience</t>
  </si>
  <si>
    <t>Evaluate the the impact of ethical issues
freedom of speech versus causing offence (trolling, incitement, defamation
use of disturbing imagery
use of offensive material</t>
  </si>
  <si>
    <t>assessment</t>
  </si>
  <si>
    <t>Review/assess LO1</t>
  </si>
  <si>
    <t xml:space="preserve">review and practice of 9 factors, pre-production planning, </t>
  </si>
  <si>
    <t>Assessment of LO1 - factors</t>
  </si>
  <si>
    <t>A MS Forms will be used to test knowledge and understanding of LO1 elements</t>
  </si>
  <si>
    <t>client brief</t>
  </si>
  <si>
    <t>Analysis _LO2</t>
  </si>
  <si>
    <t>client, the brief, types of brief, the requirements, types of requirements, idea generation,</t>
  </si>
  <si>
    <t>Analysing - client &amp; audience</t>
  </si>
  <si>
    <t>Analyse the client brief to extract useful information. i.e. 
Explain the types of client brief (contractual, negotiated, informal, tender, formal
Demonstrate reading and analysing a client brief (i.e. explicit requirements, implicit requirements, open interpretation, constraints)
Explain and Demonstrate the tools to use (i.e. mindmap, mood board, blue sky thinking, SWOT analysis</t>
  </si>
  <si>
    <t>target audience needs (hierarchy of )</t>
  </si>
  <si>
    <t xml:space="preserve">types of audience, needs of audience, </t>
  </si>
  <si>
    <t> Target audience factors
socio-economic
age
Explain the classification of audiences.
gender
ethnic group
psychographics
geo-demographics
sexual orientation
mainstream versus niche
Identify the needs of target audience</t>
  </si>
  <si>
    <t>practice on a given brief</t>
  </si>
  <si>
    <t>Analysis</t>
  </si>
  <si>
    <t>identify requirements and audience from a brief, documentation,</t>
  </si>
  <si>
    <t>Identify client needs
Identify target audience
Demonstrate correct use of tools to document the process.</t>
  </si>
  <si>
    <t>Project management tools</t>
  </si>
  <si>
    <t>Planning - LO3</t>
  </si>
  <si>
    <t>software tools; document tools; project; milestones; deadlines;</t>
  </si>
  <si>
    <t>Plan the pre-production of a media product</t>
  </si>
  <si>
    <t>Identify the tools for project management
Demonstrate correctly using the tools</t>
  </si>
  <si>
    <t>Industry standard documentation</t>
  </si>
  <si>
    <t>20 documents for pre-production planning; Visualisation diagrams; Asset log, Risk assessment; Production schedule; ...</t>
  </si>
  <si>
    <t>Identify a wide range of documentations (20 in total)
Demonstrate the correct use of all documentations</t>
  </si>
  <si>
    <t>create documents</t>
  </si>
  <si>
    <t>Planning -LO3</t>
  </si>
  <si>
    <t>20 docs</t>
  </si>
  <si>
    <t>Demonstrate the creation of industry standard documentations</t>
  </si>
  <si>
    <t>Research - LO3</t>
  </si>
  <si>
    <t>production research, market research, product research; audience research; primary research; secondary research;</t>
  </si>
  <si>
    <t>Identify the need and the types of research
Explain the aims and methods of research
Identify the correct personnel for carrying out the research</t>
  </si>
  <si>
    <t>market research; audience research; production research</t>
  </si>
  <si>
    <t>Create the documentation</t>
  </si>
  <si>
    <t>Production tools/LO4</t>
  </si>
  <si>
    <t>two versions, improved, evaluation,</t>
  </si>
  <si>
    <t>Plan the pre-production for a given brief</t>
  </si>
  <si>
    <t>Understand the biref correctly
Create the required documentation
Demonstrate skills and understanding</t>
  </si>
  <si>
    <t>20 industry standard documentations</t>
  </si>
  <si>
    <t>Review LO4 / assess</t>
  </si>
  <si>
    <t xml:space="preserve">evidence of documentation; </t>
  </si>
  <si>
    <t>review and practice</t>
  </si>
  <si>
    <t>Identify and explain the purpose and use of each document
Identify and explain the format and content of each document
Compare the various visualisation docs</t>
  </si>
  <si>
    <t>Client requirement/need and Target audience</t>
  </si>
  <si>
    <t>Evaluation LO4</t>
  </si>
  <si>
    <t>evaluation and discussion of 20 docs</t>
  </si>
  <si>
    <t>3_2 Pre-production &amp; planning (padlet.org)</t>
  </si>
  <si>
    <t>Identify the client needs
Demonstrate the correct documentation
Identify the target audiences
Demonstrate the correct documentation</t>
  </si>
  <si>
    <t>Projet management documentation</t>
  </si>
  <si>
    <t>Iteration and review LO1_LO2</t>
  </si>
  <si>
    <t>Demonstrate the creation of industry standard documentations for idea generation, production plan, risk assessment etc.
Demonstrate correct use of a range of tools</t>
  </si>
  <si>
    <t>Product design</t>
  </si>
  <si>
    <t>Iteration and review</t>
  </si>
  <si>
    <t>Demonstrate the correct use of all types of design documentaion for a range of products</t>
  </si>
  <si>
    <t>Iteration and review LO3_LO4</t>
  </si>
  <si>
    <t>Demonstrate the correct choice of research and correct methods
Demonstrate correct use of analysis of research findings</t>
  </si>
  <si>
    <t>Evaluation</t>
  </si>
  <si>
    <t>Demonstrate the process of evaluation, and the consieration of both client needs/audience needs and industry development</t>
  </si>
  <si>
    <t>`</t>
  </si>
  <si>
    <t>past paper</t>
  </si>
  <si>
    <t>Exam paper</t>
  </si>
  <si>
    <t>Exam practice</t>
  </si>
  <si>
    <t>Identify and extract useful information. and use them to answer questions</t>
  </si>
  <si>
    <t>Identify and extract useful information. and use them to answer questions - both Section A &amp; B types</t>
  </si>
  <si>
    <t>mock</t>
  </si>
  <si>
    <t>Create the documentation meetng industry standard and client needs - 20 known types</t>
  </si>
  <si>
    <t>Create the documentation meetng industry standard and client needs</t>
  </si>
  <si>
    <t>Essay writing and self-evaluation</t>
  </si>
  <si>
    <t>written exercises to demonstrate understanding</t>
  </si>
  <si>
    <t>exam period</t>
  </si>
  <si>
    <t>Lesson delivery order
(mapping reference)</t>
  </si>
  <si>
    <t>Topic area</t>
  </si>
  <si>
    <t>Unit 3 Padlet</t>
  </si>
  <si>
    <t>TERM 2</t>
  </si>
  <si>
    <t>TERM 3</t>
  </si>
  <si>
    <t>TERM 4</t>
  </si>
  <si>
    <t>TERM 5</t>
  </si>
  <si>
    <t>TERM 6</t>
  </si>
  <si>
    <t>Client brief for project</t>
  </si>
  <si>
    <t>Navigate and create assets in Adobe llustrator</t>
  </si>
  <si>
    <t> </t>
  </si>
  <si>
    <t>Develop idea for client brief</t>
  </si>
  <si>
    <t>Implement Monogram and logo designing skills using  Adobe llustrator</t>
  </si>
  <si>
    <t>Develop project idea</t>
  </si>
  <si>
    <t>Apply fonts to create a banner skills building Adobe llustrator</t>
  </si>
  <si>
    <t>Finalise and feedback</t>
  </si>
  <si>
    <t>Apply affects skills using Adobe llustrator</t>
  </si>
  <si>
    <t>Understand how online and
social media products are
used</t>
  </si>
  <si>
    <t>1. To identify the structure and elements of the unit.
2. Be able to explain how an internally assessed unit is structured and assessed.
3. Define what features define social media channels and give examples how this is used.
4. Identify the dfferent social media channels from different countries</t>
  </si>
  <si>
    <t>Understand how online and
social media products are
used by comparing poducts and technologies</t>
  </si>
  <si>
    <t>1. Learners identify different social media channels and summarise the features of of each example.
2. Describe the different web paradigms</t>
  </si>
  <si>
    <t>how to compare products and technologies, i.e.
· used by individual</t>
  </si>
  <si>
    <t>1.Summarise the features of atleast the  5 main social media channels Facebook, Instagram, Youtube, twitter Soundcloud and maybe alternatives and the benefits of each..
2.Discuss how it is being used and evaluate the content with examples and the impact .</t>
  </si>
  <si>
    <t xml:space="preserve">Research and write a presentation of a chosen products and technologies, i.e.
</t>
  </si>
  <si>
    <t>1. Investigate how celebrities / artists and bands are promoted across social media channels.</t>
  </si>
  <si>
    <t>how to compare products and technologies, i.e.
· used by companies and businesses.
Look at the functions of social media products.</t>
  </si>
  <si>
    <t>The purpose of social media</t>
  </si>
  <si>
    <t>1.  Describe the purpose of social media products, i.e.
 professional versa personal 
2. Analyse the global reach, communication and globalisation
3. Identify the audiences and  social media content</t>
  </si>
  <si>
    <t xml:space="preserve">The use of Partcipatory theory </t>
  </si>
  <si>
    <t>1. Describe participartory culture in the production and meaning in cultural products. Look at how content creation has benefitted in education setting.</t>
  </si>
  <si>
    <t>X</t>
  </si>
  <si>
    <t>Types of social media</t>
  </si>
  <si>
    <t>Describe different social media platforms</t>
  </si>
  <si>
    <t>Niche product and how they benefit from social media</t>
  </si>
  <si>
    <t xml:space="preserve">1. Learners will explain the concept of niche products. 
2. Learners will examine how social media has facilitated this
</t>
  </si>
  <si>
    <t xml:space="preserve">Understand the impact of 
social media and 
globalisation on media 
audiences and producers   </t>
  </si>
  <si>
    <t>3. Learners will research chris andersens Long tail theory and research examples. 
4.Learners will identify the key features that make this successful</t>
  </si>
  <si>
    <t>Collaboration and generation of funding
Fan Films and Citizen journalism</t>
  </si>
  <si>
    <t xml:space="preserve">1.Explain the positive impact/benefits of social 
media and globalisation.
2. Explain how connectivity of ideas and people (e.g. breaking 
down geographical boundaries) 
3. Idenitfy examples of sharing of technology and innovation by business, 
media professionals and individual consumers </t>
  </si>
  <si>
    <t>1.Identify the different crowd fundinging platforms.
2. State examples of current crowdfunding products.
3. Analyse Veronica Mars case study.Research fan and analyse fan films</t>
  </si>
  <si>
    <t xml:space="preserve"> 1. Wikinomics case study
2. Learners will identify the negative effects of social media on businesses. Learners will identify key business processes that are used to manage social media</t>
  </si>
  <si>
    <t>Particpatory Culture</t>
  </si>
  <si>
    <t>Identify the  pre production documents for creating a Swede (Storyboard, Script, Lighting</t>
  </si>
  <si>
    <t>Apply pre production documents for creating a Swede (Storyboard, Script, Lighting)</t>
  </si>
  <si>
    <t xml:space="preserve">Submit entriesLDE Swede Oscars - Premiere of Learner swede projects Evaluate subissions and vote </t>
  </si>
  <si>
    <t>Research  and identify examples of partipcatory culture theory. State the negative impacts/disadvantages of social media
social media and globalisation,</t>
  </si>
  <si>
    <t>Core objectives, purpose, USP brand and target audience</t>
  </si>
  <si>
    <t>Analyse media production (e.g. in China, North Korea,Turkey)
Research bias and ideology (e.g. in terms of cultural distinction of social norms and marketing practice. Learners identify the need for regulating social media. Learners give examples on the use of press injunctions and use of twitter. Research cambridge analytica analytica case study
Review Vardy v Rooney case</t>
  </si>
  <si>
    <t>Cultural and ethical considerations</t>
  </si>
  <si>
    <t>Learners explain how Netzgd is used to regulate social media and evaluate how it could be implemented in the UK</t>
  </si>
  <si>
    <t>Learners explain regulatory bodies ASA, BBFC, PEGI, OFcom monitor content. Cover Online safety bill</t>
  </si>
  <si>
    <t>Plan media campaign</t>
  </si>
  <si>
    <t xml:space="preserve">Use of tools to manage format based on channel capabilities </t>
  </si>
  <si>
    <t>Analyse Game- Assassin creed and Film - Rise of skywalker case studies identify key content and timeline of campaign
style (e.g. mode of address) frequency of 
interventions and signposts (e.g. hashtags, 
retweets, new material) 
restrictions (e.g. legal"</t>
  </si>
  <si>
    <t>Mocak Exam</t>
  </si>
  <si>
    <t>Analyse John lewis christmas campaign and identify key content and timeline of campaign
"Use of tools to manage format based on channel capabilities 
style (e.g. mode of address) frequency of 
interventions and signposts (e.g. hashtags, 
retweets, new material) 
restrictions (e.g. legal"</t>
  </si>
  <si>
    <t>DIRT</t>
  </si>
  <si>
    <t>Redraft Exam paper</t>
  </si>
  <si>
    <t>REvision - Key social media theory</t>
  </si>
  <si>
    <t>Revision- Identify maslows theory and social media sales function to create and justify content in a campaign</t>
  </si>
  <si>
    <t>Revision - Impact of social media</t>
  </si>
  <si>
    <t>Exam 23rd May 2025</t>
  </si>
  <si>
    <t>"Mastering Organic Modelling: Creating Lifelike Forms in 3D"</t>
  </si>
  <si>
    <t>Define diverse 3D modelling methodologies, including generating polygonal, sculpting, and procedural techniques, while focusing on the demonstratement of organic modelling skills. This includes mastering the generate lifelike and natural forms such as creatures, plants, and organic structures through hands-on practice and experimentation with industry-standard software tools and workflows.</t>
  </si>
  <si>
    <t>"Exploring Hard Surface Modelling: Precision and Detail in 3D Design"</t>
  </si>
  <si>
    <t>Learning Aim: Explaain various 3D modelling methodologies, with a particular emphasis on hard surface modelling techniques. demonstrate proficiency in creating precise and detailed hard surface models, including vehicles, architecture, and machinery, through practical exercises and exploration of advanced tools and workflows within industry-standard software applications.</t>
  </si>
  <si>
    <t>"Unlocking Spline Modelling: Creating Smooth and Intricate Shapes in 3D"</t>
  </si>
  <si>
    <t xml:space="preserve">Learning Aim: Define and Classify 3D modelling techniques, specifically focusing on spline modelling methods. demonstrate competency in leveraging spline-based tools to create smooth and intricate shapes, curves, and surfaces, encompassing applications such as automotive design, product prototyping, and architectural detailing. </t>
  </si>
  <si>
    <t>"Mastering Loft Modelling: Creating Smooth Transitions in 3D"</t>
  </si>
  <si>
    <t xml:space="preserve">Learning Aim: Demonstrate various 3D modelling approaches and their applications, with a specific emphasis on loft modelling techniques. demonstrate proficiency in employing loft-based methodologies to generate smooth and seamless transitions between shapes, ideal for designing objects such as furniture, organic structures, and architectural elements. </t>
  </si>
  <si>
    <t>"Exploring Box Modelling: Precision and Detail in 3D Design"</t>
  </si>
  <si>
    <t xml:space="preserve">
Learning Aim: Identify and define 3D modelling methodologies, with a primary focus on box modelling techniques. demonstrate proficiency in utilising box modelling approaches to create geometrically precise and detailed models, suitable for a wide range of applications including character modelling, prop design, and architectural prototyping.</t>
  </si>
  <si>
    <t>"Comprehensive 3D Modelling Skills: knowing and Applying Various Techniques"</t>
  </si>
  <si>
    <t>Learning Aim: Identify and define various 3D modelling methodologies and their applications, while concurrently building a comprehensive skill set in 3D modelling techniques. Through exploration of diverse modelling approaches such as polygonal, sculpting, procedural, spline, loft, and box modelling, generate a broad knowing of their strengths, limitations, and real-world use cases.</t>
  </si>
  <si>
    <t>Production</t>
  </si>
  <si>
    <t>"Mastering Extrusion Techniques: Creating Detailed 3D Objects"</t>
  </si>
  <si>
    <t xml:space="preserve">
Learning Aim: Demonstrate knowing of 3D modelling methodologies, with a specific emphasis on extrusion techniques. demonstrate proficiency in employing extrusion methods to create three-dimensional objects by extending or reshaping two-dimensional shapes. Through practical exercises and guided exploration, generate the skills needed to manipulate vertices, edges, and faces to produce detailed models suitable for various applications such as architectural design, industrial prototyping, and character modelling. Enhance awareness of the versatility of extrusion modelling and its role in generating intricate 3D assets across different domains.</t>
  </si>
  <si>
    <t>"Utilising Swift Loops: Enhancing Geometry and Surface Detail"</t>
  </si>
  <si>
    <t>Learning Aim: Recoginse diverse 3D modelling methodologies, focusing on the inset technique. demonstrate proficiency in utilising inset methods to create intricate details and variations within existing 3D models. Through hands-on practice and guided exercises, learn to manipulate polygons and edges to add depth, texture, and complexity to objects. Explore the applications of inset modelling in areas such as character design, architectural detailing, and product prototyping. Gain a deeper knowing of how the inset technique enhances the realism and visual appeal of 3D models, and build skills to incorporate this technique effectively into your modelling workflow.</t>
  </si>
  <si>
    <t>Learning Aim: Recognise various 3D modelling techniques, with a specific focus on the swift loop method. demonstrate proficiency in utilising swift loop methods to efficiently add loops or edge loops to 3D models, enabling precise control over edge flow and topology. Through practical exercises and guided exploration, generate the skills needed to strategically place swift loops to refine and enhance the geometry of objects, facilitating smoother subdivision and improved surface detailing. Explore the applications of swift loop modelling in areas such as character modelling, hard surface modelling, and architectural design. Deepen knowing of how swift loops contribute to the overall quality and versatility of 3D models, and build skills to incorporate this technique effectively into your modelling workflow.</t>
  </si>
  <si>
    <t>3D Modelling Skills Building</t>
  </si>
  <si>
    <t xml:space="preserve">Learning Aim: Recognise various 3D modelling techniques and keyframe animation principles. demonstrate proficiency in both areas to create dynamic and visually appealing 3D animations. Through theoretical study and practical application, explore different modelling methodologies such as polygonal modelling, sculpting, and procedural modelling. Simultaneously, delve into keyframe animation techniques to create movement and expression within 3D models. By combining these skills, gain the ability to conceptualize, model, and animate compelling 3D scenes and characters, demonstrating proficiency in both the technical and artistic aspects of 3D content creation.
</t>
  </si>
  <si>
    <t xml:space="preserve">Learning Aim: Recognise diverse 3D modelling techniques and their applications, while simultaneously demonstrateing proficiency in keyframe animation. Through theoretical exploration and practical exercises, generate knowledge of various modelling methodologies such as polygonal modelling, sculpting, and procedural modelling. Simultaneously, delve into keyframe animation principles, learning how to create lifelike movement and expression within 3D models. By mastering these skills, build the capacity to conceptualize, model, and animate dynamic 3D scenes and characters, demonstrating expertise in both the technical and artistic aspects of 3D content creation.
</t>
  </si>
  <si>
    <t>"Enhancing 3D Character Modelling Skills: Refining Techniques and Pitching Projects"</t>
  </si>
  <si>
    <t>Learning Aim: Demonstrate proficiency in 3D character modelling by iteratively refining a base mesh using extrusion, inset, and chamfer techniques, aligning with employer brief and client requirements for subsequent rigging in Mixamo. Additionally, demonstrate skills in attending live pitching at the BET show, to experience firsthand the process of presenting and pitching creative projects. Finally, gain competency in rendering and exporting the final character model for presentation and further exploration.</t>
  </si>
  <si>
    <t>"Proficiency in Character Rendering and Environment Integration: Aligning with Specifications"</t>
  </si>
  <si>
    <t>Learning Aim: Demonstrate proficiency in rendering and exploring the final character model, ensuring alignment with client specifications and employer requirements. Additionally, demonstrate skills in integrating a 2D plan into the Unreal Engine terrain tool for precise terrain creation. Furthermore, master the generate a dual material system to enable multi-surface painting, enhancing the visual fidelity and versatility of the environment within the Unreal Engine.</t>
  </si>
  <si>
    <t>"Crafting Visual Narratives: Immersive Landscapes and Character Animation"</t>
  </si>
  <si>
    <t xml:space="preserve">Learning Aim: Demonstrate proficiency in crafting a compelling visual narrative within a landscape setting, incorporating weather effects and volumetric elements to enhance atmosphere and immersion. generate skills in integrating simple props seamlessly into the scene to enrich storytelling and visual interest. Additionally, learn to import the final character model into the environment using Mixamo, and apply keyframe animation techniques to animate elements within the scene, effectively bringing the narrative to life.
</t>
  </si>
  <si>
    <t>"knowing Common File Types: Recognising and Utilising Digital Assets"</t>
  </si>
  <si>
    <t>Learning Aim: demonstrate in importing various assets into Unreal Engine to build immersive environments and experiences. Explore the process of importing 3D models, textures, materials, and animations into Unreal Engine, ensuring compatibility and optimization for real-time rendering. demonstrate skills in organizing and managing imported assets within the Unreal Engine content browser, facilitating efficient workflow and asset integration.</t>
  </si>
  <si>
    <t>"Exploring File Characteristics: Delving into Properties and Qualities"</t>
  </si>
  <si>
    <t xml:space="preserve">Learning Aim: demonstrate proficiency in importing diverse assets into Sketchfab for creating immersive 3D experiences. Explore the process of importing 3D models, textures, materials, and animations into Sketchfab, ensuring compatibility and optimization for web-based rendering. </t>
  </si>
  <si>
    <t>Evaluating File Formats: Assessing Strengths and Limitations"</t>
  </si>
  <si>
    <t xml:space="preserve">Learning Aim: generate proficiency in importing assets across various digital platforms and software environments. Explore the process of importing diverse assets, including 3D models, textures, materials, animations, and audio files, ensuring compatibility and optimization for the target platform or software. 
</t>
  </si>
  <si>
    <t>To be able to create a 3D Environment</t>
  </si>
  <si>
    <t>Import of Assets</t>
  </si>
  <si>
    <t>Learning Aim: demonstrate proficiency in importing a variety of assets, including 3D models, textures, materials, and animations, into digital environments. Gain the ability to organize and manage these assets effectively, ensuring smooth integration and optimization for the intended platform or software environment.</t>
  </si>
  <si>
    <t>Evaluate final product and File Types</t>
  </si>
  <si>
    <t>Learning Aim: generate the ability to analyze and know different file types commonly used in digital content creation and distribution. demonstrate skills in recognizing file formats for various assets such as images, audio, video, and 3D models. demonstrate a recognition about the characteristics, strengths, and limitations of each file type, enabling informed decisions regarding compatibility, quality, and optimization.</t>
  </si>
  <si>
    <t>"Decoding Digital File Types: Recognizing Common Formats"</t>
  </si>
  <si>
    <t>Identify Common File Types:
Learn to recognise and distinguish between common file types used in digital content creation, such as JPEG, PNG, MP3, MP4, OBJ, FBX, etc.
know the purpose and typical use cases for each file type.</t>
  </si>
  <si>
    <t>"Unravelling File Characteristics: Exploring Properties and Traits"</t>
  </si>
  <si>
    <t>Explore Characteristics and Properties:
investigate into the characteristics and properties of each file type.
Learn about aspects such as compression methods, color depth, resolution, audio quality, and metadata.</t>
  </si>
  <si>
    <t>"Assessing File Formats: Evaluating Strengths and Constraints"</t>
  </si>
  <si>
    <t>Evaluate Strengths and Limitations:
Evaluate the strengths and limitations of different file types.
know how file formats impact factors such as file size, quality, compatibility, and platform support.</t>
  </si>
  <si>
    <t>"Empowering Decisions: Making Informed Choices on File Selection"</t>
  </si>
  <si>
    <t>Make Informed Decisions:
demonstrate the ability to make informed decisions regarding file types based on project requirements and constraints.
Learn strategies for selecting the most suitable file types to optimize workflow efficiency, quality, and compatibility.</t>
  </si>
  <si>
    <t>"Unlocking the FBX Format: knowing its Origins and Features"</t>
  </si>
  <si>
    <t>knowing FBX Format:
demonstrate a recognition about the FBX file format, its origins, and its features.
Learn about the structure of FBX files, including how they store geometry, materials, animations, and other data related to 3D models.
Explore the compatibility of FBX files with various 3D software applications and game engines.</t>
  </si>
  <si>
    <t>"Harnessing the Power of FBX: Advantages for Character Exporting"</t>
  </si>
  <si>
    <t>Advantages of FBX for Character Exporting:
Identify the specific advantages of using FBX for character exporting compared to other file formats.
Learn about FBX's support for rigging and animation data, allowing for seamless transfer of character animations between different software.
know how FBX preserves complex character setups, including bone hierarchies, skinning information, blend shapes, and morph targets.</t>
  </si>
  <si>
    <t>"FBX in Action: Applications and Best Practices for Character Exporting"</t>
  </si>
  <si>
    <t>Application and Best Practices:
Explore real-world applications of using FBX for character exporting in game demonstratement, animation production, and virtual reality experiences.
Learn best practices for exporting characters to FBX format, including considerations for scale, units, animation settings, and optimization.
know how FBX facilitates collaboration between artists, animators, and game demonstrateers by providing a standardized format for exchanging 3D content.</t>
  </si>
  <si>
    <t>knowing Asset Types and Formats:
Learn about different types of digital assets commonly used in digital content creation, such as 3D models, textures, materials, animations, audio files, and images.
Gain an knowing of various file formats associated with each asset type, including OBJ, FBX, PNG, JPEG, WAV, MP3, etc.</t>
  </si>
  <si>
    <t>demonstrate the import processes for different types of assets in relevant software environments (e.g., game engines, 3D modelling software, video editing software).
Learn how to navigate import menus, select files, and adjust import settings to ensure optimal results.</t>
  </si>
  <si>
    <t>demonstrate skills in integrating imported assets into digital environments, scenes, or projects, ensuring proper alignment, scaling, and placement.
Learn techniques for optimizing imported assets to improve performance, reduce file size, and enhance visual quality.</t>
  </si>
  <si>
    <t>knowing Environment Creation Principles:
Gain a comprehensive knowing of the principles of 3D environment creation, including concepts such as scale, proportion, composition, lighting, and atmosphere.
Learn about different types of environments, such as interior spaces, outdoor landscapes, architectural scenes, and fantasy worlds.
Familiarise yourself with industry-standard software tools and workflows for creating 3D environments, such as Autodesk Maya, Blender, Unity, or Unreal Engine.</t>
  </si>
  <si>
    <t>Building Basic Environment Assets:
demonstrate skills in creating basic assets for 3D environments, such as terrain, buildings, vegetation, props, and environmental elements (e.g., rocks, water, clouds).
Learn techniques for modelling, texturing, and sculpting assets to achieve desired levels of detail and realism.
know the importance of asset optimisation for performance and efficiency, particularly in real-time applications such as games or virtual reality.</t>
  </si>
  <si>
    <t>Integrating Assets into a Coherent Environment:
Learn how to integrate individual assets into a coherent and cohesive environment, considering factors such as scale, placement, and visual consistency.
Explore methods for creating dynamic lighting, weather effects, and atmospheric effects to enhance the overall realism and immersion of the environment.
Experiment with different camera angles, viewpoints, and compositions to effectively showcase the 3D environment and create compelling visual narratives.</t>
  </si>
  <si>
    <t>Importing Assets</t>
  </si>
  <si>
    <t>Justification of File Export final projects</t>
  </si>
  <si>
    <t>Gain a comprehensive knowing of design principles relevant to the project, such as functionality, aesthetics, usability, and user experience.
Clarify the project's objectives and goals, including any specific requirements or constraints provided by the client or stakeholders.</t>
  </si>
  <si>
    <t>Evaluate each design decision in the context of the project's objectives and requirements.
Assess the impact of each decision on the overall effectiveness and success of the design solution.
Consider factors such as user needs, target audience, brand identity, accessibility, technical feasibility, and market trends when analysing design decisions.</t>
  </si>
  <si>
    <t>Articulate the rationale behind each design decision in the evaluation write-up.
Clearly explain how each decision contributes to achieving the project's objectives and addressing user needs.
Provide evidence, such as user feedback, usability testing results, industry research, or design principles, to support the justification of design decisions.</t>
  </si>
  <si>
    <t>cover lesson, need to check the outcome</t>
  </si>
  <si>
    <t>r 13</t>
  </si>
  <si>
    <t>The Brief and audience</t>
  </si>
  <si>
    <t>Documentation of planning</t>
  </si>
  <si>
    <t>Exam units first</t>
  </si>
  <si>
    <t>Then starting Unit 13 in Late January</t>
  </si>
  <si>
    <t>Exam units ends within the next 3 weeks</t>
  </si>
  <si>
    <t>STARTING UNIT 13</t>
  </si>
  <si>
    <t>study of existing products.</t>
  </si>
  <si>
    <t>LO1 Know existing graphic design products in the media</t>
  </si>
  <si>
    <t xml:space="preserve">Understand the grading criteria
Identify the subject terminology to use
Identify the types of media product
Submission File Format - </t>
  </si>
  <si>
    <t>Graphic products and thier uses; Styling; House style;  skills for realising a style; software tools and practicals</t>
  </si>
  <si>
    <t>P1: Describe the use of different graphic design products</t>
  </si>
  <si>
    <t>3_13 Graphic Design (padlet.org)</t>
  </si>
  <si>
    <t>Identify house styling elements
Evaluate the impact of the elements
Evaluate media product using the correct terminology.</t>
  </si>
  <si>
    <t>regulatory bodies; their roles and functions; legislations; ethical issues</t>
  </si>
  <si>
    <t>Explain the roles of the regulatory bodies
Discuss their influence on media production</t>
  </si>
  <si>
    <t>how you would create the features described, upskilling plan</t>
  </si>
  <si>
    <t>P1: You are required to describe the use of a range of graphic design products in the media as highlighted in the teaching content. They must look at audiences that the graphics are aimed at and how their requirements can be met through the layout of the graphics and the house styles used.
You must understand the relevant regulatory bodies and the impact they have on graphics that are designed. This could be evidenced as a formal written report, a presentation including detailed speaker notes, annotated material, and integral commentary over audio-visual material.</t>
  </si>
  <si>
    <t>P1 due</t>
  </si>
  <si>
    <t>The brief</t>
  </si>
  <si>
    <t>client requirement, target audience, pre-production planning documentation, post-production editing</t>
  </si>
  <si>
    <t>LO2 generate conceptual ideas and plan graphic design items in response to a client brief</t>
  </si>
  <si>
    <t>Analysie the brief and audience, 
Identify and extract the useful information from a brief. product, needs, audience etc.</t>
  </si>
  <si>
    <t>Conceptual ideas about the project</t>
  </si>
  <si>
    <t xml:space="preserve">pre-production planning, documentation, mind map, SWOT, </t>
  </si>
  <si>
    <t>Generate ideas of a range of graphic products to create to meet the client's need
Generate designs for the chosen product ideas
Document all processes fully.</t>
  </si>
  <si>
    <t>conceptual graphics</t>
  </si>
  <si>
    <t>visualisation diagram, storyboard, moodboard, etc. depending on the project</t>
  </si>
  <si>
    <t>Generate ideas about project management
Document all aspects of project management fully</t>
  </si>
  <si>
    <t>M1 how to engage</t>
  </si>
  <si>
    <t>target audience classification, audience need, techniques of engagement</t>
  </si>
  <si>
    <t>M1*: Explain how the conceptual graphic design item will engage the target audience</t>
  </si>
  <si>
    <t>Describe the principles and techniques to engage
Explain how you have applied the principles and techniques
Make suggestions for improvement</t>
  </si>
  <si>
    <t>conceptual graphics - P2</t>
  </si>
  <si>
    <t>visualisation diagrams, moodboards, documentations of design</t>
  </si>
  <si>
    <t>P2*: Generate conceptual graphic design ideas, for an original media product, to meet client needs</t>
  </si>
  <si>
    <t>Generate ideas about potential products
Plan and document the full process to industry standard
Evaluate fitness for purpose</t>
  </si>
  <si>
    <t>P2, M1 due</t>
  </si>
  <si>
    <t>plan for the project</t>
  </si>
  <si>
    <t xml:space="preserve">project management tools, documentation, Production schedule, budget, asset log, legal and ethical issues, </t>
  </si>
  <si>
    <t>P3*: Create a production plan for the conceptual graphic items</t>
  </si>
  <si>
    <t>Plan for the project, not only the products
Consider all factors for pre-production planning.
Document fully</t>
  </si>
  <si>
    <t>self-evaluation</t>
  </si>
  <si>
    <t>Pre-production planning documentation - 20 docs</t>
  </si>
  <si>
    <t>Evaluate your plan
Suggestions for improvement.</t>
  </si>
  <si>
    <t>P3 due</t>
  </si>
  <si>
    <t>M2</t>
  </si>
  <si>
    <t>Design principles, relevance to the current project; relate to the design stage</t>
  </si>
  <si>
    <t>M2: Explain how graphic design principles have been used in the creation of the items</t>
  </si>
  <si>
    <t>Describe the principles
Analyse your design against each or most of the principles</t>
  </si>
  <si>
    <t>P4 needs P2 and P3</t>
  </si>
  <si>
    <t>Bitmap editing, PS skills; vector graphic editing, AI package skills;</t>
  </si>
  <si>
    <t>Create digital graphics as designed.</t>
  </si>
  <si>
    <t>Without P2 and P3, P4 should not be started.
Create high standard digital graphics that are fit for the client's need
Upskill if need to</t>
  </si>
  <si>
    <t>P4 - create the digital products</t>
  </si>
  <si>
    <t>Create high standard digital graphics that are fit for the client's need
Upskill if need to, also update the uplskill plan in D1</t>
  </si>
  <si>
    <t>Design principles</t>
  </si>
  <si>
    <t>Software skills, Advanced skills, Bitmap, Vector graphics; House style</t>
  </si>
  <si>
    <t>LO3 Create the products</t>
  </si>
  <si>
    <t>Demonstrate excellent use of the software tools
Create products according to design and meet client needs.</t>
  </si>
  <si>
    <t>Practical skill building
(bitmap and vector graphics)</t>
  </si>
  <si>
    <t>Upskilling, Basic skills; advanced skills</t>
  </si>
  <si>
    <t>Practical skills
P4: Create the planned graphic design items</t>
  </si>
  <si>
    <t>P4: You must create the planned graphic design items. Your evidence could be in the form of a poster, flyer and t-shirt design for a new live music event, for example
Are you able to visually represent your ideas?
Survey all the potential features, identify the relevant ones to learn.</t>
  </si>
  <si>
    <t>Upskilling, Basic skills; advanced skills; fit for purpose</t>
  </si>
  <si>
    <t>P4: Create the planned graphic design items</t>
  </si>
  <si>
    <t>Apply skills correctly
Learn new skills when necessary</t>
  </si>
  <si>
    <t>Graphic principles</t>
  </si>
  <si>
    <t>design principles; house style; user experience; Contrast, Balance, Emphasis, Movement, White Space, Proportion, Hierarchy, Repetition, Rhythm, Pattern, Unity, and Variety</t>
  </si>
  <si>
    <t>Describe the principles first.
M2: You must explain the decisions made for the conceptual graphic design and explain which concept they have chosen to move forward with and why this should include feedback from the target audience to best justify these decisions. This can be evidenced as an extension to P3 as a written report and analysis of feedback.</t>
  </si>
  <si>
    <t>P4 deadline</t>
  </si>
  <si>
    <t>Completed digital designs and evidence of creation</t>
  </si>
  <si>
    <t>Evaluate your work against the client need
Evaluate the technical properties
Evaluate the aesthetic properties</t>
  </si>
  <si>
    <t>P4, M2 due</t>
  </si>
  <si>
    <t>grading criteria, suggestions for improvement</t>
  </si>
  <si>
    <t>Make suggestions for improvement
Improve
evidence and reference correctly</t>
  </si>
  <si>
    <t>evaluate and improve</t>
  </si>
  <si>
    <t>technical features in final design; aesthetic features in final design; discussion; client requirement</t>
  </si>
  <si>
    <t>  D2: Demonstrate how the technical and aesthetic properties of the graphic design items meet the brief</t>
  </si>
  <si>
    <t>What are the client's technical requirements?
What are the client's aesthetic requirements?
How do your designs (one-by-one) meet them?
If not, suggest how and when to make the corrections.
Have you used the right file format, resolution, colour depth, file size, physical size?
Have you applied the graphic design principles?
Have you applied the advertising principles to make it standout?
Do your designs appeal / attract people away from other attentions?
D2: You must demonstrate how the technical and aesthetic properties of the graphic design items meet the brief from the client. The evidence for this can build on that produced for M2 using detailed annotations of the finished graphics.</t>
  </si>
  <si>
    <t>logistics</t>
  </si>
  <si>
    <t>the 9+2 factors in Unit 2 to be considered, What-if scenarios, discussion, pros and cons</t>
  </si>
  <si>
    <t>D1: Discuss the production requirements to create the planned items from the conceptual ideas</t>
  </si>
  <si>
    <t>Discuss the factors, items, documentation, resources, assets, logistics that are required for a successful production.
Discuss the potential damage if not considered fully.</t>
  </si>
  <si>
    <t>Deadline for D1, D2</t>
  </si>
  <si>
    <t xml:space="preserve">combining the planning and the practice experience, production requirements, </t>
  </si>
  <si>
    <t>D1, D2 due</t>
  </si>
  <si>
    <t>Starting the two week cycle</t>
  </si>
  <si>
    <t>evaluation against client need, audience need and industry standard</t>
  </si>
  <si>
    <t xml:space="preserve">FINAL Feedback </t>
  </si>
  <si>
    <t>all feedback have been given and starting two week cycle. Then start InterventionList</t>
  </si>
  <si>
    <t>2nd submission</t>
  </si>
  <si>
    <t>FINAL SUBMISSION</t>
  </si>
  <si>
    <t>no late submission.</t>
  </si>
  <si>
    <t>FINAL DEADLINE FOR ALL TASKS</t>
  </si>
  <si>
    <t>FINAL</t>
  </si>
  <si>
    <t>LO1 Be able to generateideas for an originalmedia product based on a client brief</t>
  </si>
  <si>
    <t>Develop concepts and produce digital assets/ Learners note padlet resources and read and understand the spec
Interpret client briefs</t>
  </si>
  <si>
    <t>Learners apply  the production of documents to support idea generation, i.e. mood boards,  spider diagrams, sketches, written synopsis, storyboards,slideshows</t>
  </si>
  <si>
    <t>T level Logo</t>
  </si>
  <si>
    <t>Research conventions ( use of media prior to programmes, start power, locations)
Research industry requirements and medium used</t>
  </si>
  <si>
    <t>Demonstrate how to use understanding of media products to generate ideas for
new media products, i.e.
·Contrast the impact of prior experience of similar products
and prior learning</t>
  </si>
  <si>
    <t>Reseachand analyse the demographics ( youths, family and ABC1 adults)</t>
  </si>
  <si>
    <t>IMD Project</t>
  </si>
  <si>
    <t xml:space="preserve">
Apply demographics ( youths, family and ABC1 adults) to given scenarios</t>
  </si>
  <si>
    <t>LO1 Be able to generate ideas for an originalmedia product based on a client brief</t>
  </si>
  <si>
    <t>Research and identify techniques for generating and exploring ideas, i.e.  mind map sessions, discussions – small/large group, surveys, focus groups, visits to industry practitioner
Understand considerations when conceptualising, i.e. physical, practicalities,  financial constraints, legal requirements/restrictions</t>
  </si>
  <si>
    <t>IMD Project </t>
  </si>
  <si>
    <t>Demonstrate the techniques for generating and exploring ideas, i.e.  mind map sessions, discussions – small/large group, surveys, focus groups, visits to industry practitioner
Identify considerations when conceptualising, i.e. physical, practicalities,  financial constraints, legal requirements/restrictions</t>
  </si>
  <si>
    <t>Research the purpose of a SWOT Analysis and demonstrate how to assign internal and external factors correctly</t>
  </si>
  <si>
    <t>Analyse how the SWOT analysis benefits a business and will determine potential risks and rewards.
Analyse a business using a SWOT and determine strategic objectives</t>
  </si>
  <si>
    <t>LO2 Be able to create a proposal and pitch for an original media product
based on a given brief</t>
  </si>
  <si>
    <t>Develop proposal for original media product, e.g. · print media · audio · audio-visual</t>
  </si>
  <si>
    <t xml:space="preserve">Sensor IT </t>
  </si>
  <si>
    <t>Learners investigate print media (e.g. magazine, newspaper, website, print-based advertisements, information pack), i.e. · title, format, content, house style, frequency, similar products available, place in market · needs of the target audience/consumer by age, gender, demographics lifestyle, interests, spending power ·</t>
  </si>
  <si>
    <t xml:space="preserve">Learners analyse audio (e.g. music/talk radio, jingles, audio advert, audio drama,
podcast), i.e.
· title, format, content, frequency, running time, synopsis, key scenes, character list
· target audience by age, gender, lifestyle, interests, spending power
· development of proposal/treatment (e.g. plans to develop the audio media product into an audio drama series, consideration is given to content continuity) </t>
  </si>
  <si>
    <t>Proposal development - (U21)</t>
  </si>
  <si>
    <t>Learners research audio-visual (e.g. film trailer, ident, advert, promo, online content,
TV programme, film)</t>
  </si>
  <si>
    <t>Pre production - (U21)</t>
  </si>
  <si>
    <t>Learners research and apply how to produce supporting materials for product description dependent on product genre, i.e.
· written proposal with supporting print/audio-visual/audio
materials</t>
  </si>
  <si>
    <t>Learners evaluate pitch concepts from Dragons dens examples</t>
  </si>
  <si>
    <t xml:space="preserve">Learners research and gather examples of and materials for pitching a product </t>
  </si>
  <si>
    <t xml:space="preserve">Learners research and demonstrate  how to elicit feedback, i.e.
· probing, verbal questions
· questionnaires/surveys
· interviews
· focus groups </t>
  </si>
  <si>
    <t>Learners review contents of a proposal, including executive summary (e.g. aims, outline of idea, synopsis),  statement of need (e.g. unique selling point, target audience, medium) , product description (see below for specific mediums),  budget (e.g. independent/studio produced, primetime, niche
market),   details of production company (e.g. freelance, in-house,
multinational, independent),  concluding comment (e.g. unique selling point, monetary value, audience needs)</t>
  </si>
  <si>
    <t>Learners plan and design a mini-presentation/pitch of a proposal for new media product</t>
  </si>
  <si>
    <t>Learners continue to develop a mini-presentation/pitch of a proposal for new media product</t>
  </si>
  <si>
    <t>Learners create and finalise mini-presentation/pitch of a proposal for new media product</t>
  </si>
  <si>
    <t>Presentation - (U21)</t>
  </si>
  <si>
    <t xml:space="preserve">LO3 Be able to pitch ideas on a
proposed media product and
respond to questions </t>
  </si>
  <si>
    <t>Learners to deliver  a verbal face-to-face presentation making use of
communications skills, body language, and general personal
skills/attributes and behaviours
Learners to demonstrate how to use a range of presentation devices to support pitching of new product.</t>
  </si>
  <si>
    <t xml:space="preserve">SensorIT </t>
  </si>
  <si>
    <t xml:space="preserve">Learners to deliver  a verbal face-to-face presentation making use of
communications skills, body language, and general personal
skills/attributes and behaviours
Learners to demonstrate how to use a range of presentation devices to support pitching of
new product </t>
  </si>
  <si>
    <t>Presentations</t>
  </si>
  <si>
    <t>Present pitch presentation to client</t>
  </si>
  <si>
    <t>Review - (U21)</t>
  </si>
  <si>
    <t xml:space="preserve">Analyse feedback to assess whether or not the
needs/expectations of the client have been met
· how to use both quantitative and qualitative data gathered at
the pitch to amend the product proposal </t>
  </si>
  <si>
    <t>Identify areas of proposal to update based on results of analysis of feedback</t>
  </si>
  <si>
    <t>Modify and update  proposal and documentation for pitch</t>
  </si>
  <si>
    <t>Update and finalise updated proposal and documentation for pitch</t>
  </si>
  <si>
    <t>Extend proposal based on feedback from client</t>
  </si>
  <si>
    <t>Review Client feedback and extend original proposal</t>
  </si>
  <si>
    <t>Full submission</t>
  </si>
  <si>
    <t>2024-25</t>
  </si>
  <si>
    <t>Dates no longer needed in the CP but for your reference</t>
  </si>
  <si>
    <t>Lesson number
(GLH)</t>
  </si>
  <si>
    <t>Key Concept</t>
  </si>
  <si>
    <t>Topic Area</t>
  </si>
  <si>
    <t>LO1. Be able to create a proposal with sample materials for an original media product to a client brief</t>
  </si>
  <si>
    <t>Creating a Media Proposal</t>
  </si>
  <si>
    <t>Conduct an analysis of the importance of creating a media proposal as part of the production process.</t>
  </si>
  <si>
    <t>Defining the Purpose of the Media Product</t>
  </si>
  <si>
    <t>Define the purpose of the media product (e.g., inform, promote, entertain, educate).</t>
  </si>
  <si>
    <t>Identifying the Target Audience</t>
  </si>
  <si>
    <t>Identify and explain the demographics, spending power, and preferences of the target audience.</t>
  </si>
  <si>
    <t>Visualisation Tools</t>
  </si>
  <si>
    <t>Designing Sample Materials</t>
  </si>
  <si>
    <t>Design and develop sample materials (e.g., mood boards, sketches) to support the media product proposal.</t>
  </si>
  <si>
    <t>Outlining Resources and Personnel</t>
  </si>
  <si>
    <t>Outline the resources, equipment, and personnel needed for the media product’s development.</t>
  </si>
  <si>
    <t>P1 First Submission</t>
  </si>
  <si>
    <t>Media Production</t>
  </si>
  <si>
    <t>Developing Preproduction Materials</t>
  </si>
  <si>
    <t>Develop sample scripts and storyboards for an audio-visual media product.</t>
  </si>
  <si>
    <t>Creating a Gantt Chart for Media Production</t>
  </si>
  <si>
    <t>Create sketched layouts for print-based media, ensuring the use of appropriate fonts, images, and colours.</t>
  </si>
  <si>
    <t>Producing Health and Safety Documentation</t>
  </si>
  <si>
    <t>Plan and generate a Gantt chart for managing production activities and milestones.</t>
  </si>
  <si>
    <t>Planning Roles and Responsibilities</t>
  </si>
  <si>
    <t>Produce health and safety documentation that meets industry standards for media production.</t>
  </si>
  <si>
    <t>Addressing Legal and Ethical Issues</t>
  </si>
  <si>
    <t>Plan roles and responsibilities for the media production team.</t>
  </si>
  <si>
    <t>P1 Revised Submission</t>
  </si>
  <si>
    <t>Setting Up Audio Recording Equipment</t>
  </si>
  <si>
    <t>Investigate and address legal and ethical issues relevant to the media production process.</t>
  </si>
  <si>
    <t>Conducting a Film Shoot</t>
  </si>
  <si>
    <t>Produce sample materials for pre-production, applying appropriate tools and software.</t>
  </si>
  <si>
    <t>LO2. Be able to plan and develop pre-production materials for an original media product to a client brief</t>
  </si>
  <si>
    <t>Applying Camera Work and Transitions</t>
  </si>
  <si>
    <t>Set up and implement audio recording equipment to create original media content.</t>
  </si>
  <si>
    <t>Ensuring Safe Practices During Production</t>
  </si>
  <si>
    <t>Conduct a photoshoot or film shoot, applying relevant production techniques.</t>
  </si>
  <si>
    <t>P2 First Submission</t>
  </si>
  <si>
    <t>Reviewing and Logging Footage</t>
  </si>
  <si>
    <t>Apply camera work and transitions to enhance the visual impact of the media product.</t>
  </si>
  <si>
    <t>Using Image Editing Software</t>
  </si>
  <si>
    <t>Ensure safe working practices during production and document the process.</t>
  </si>
  <si>
    <t>Selecting and Organising Media Assets</t>
  </si>
  <si>
    <t>Review and log raw footage, identifying usable content for post-production.</t>
  </si>
  <si>
    <t>P2 Revised Submission</t>
  </si>
  <si>
    <t>Reflecting on Genre Conventions in Production</t>
  </si>
  <si>
    <t>Use image editing software to produce print-based media materials.</t>
  </si>
  <si>
    <t>Preparing for Post-Production</t>
  </si>
  <si>
    <t>Select and organise media assets (e.g., images, sound effects) for the media product.</t>
  </si>
  <si>
    <t>Editing Dialogue and Sound Effects</t>
  </si>
  <si>
    <t>Reflect on genre conventions and apply them in the production techniques.</t>
  </si>
  <si>
    <t>Applying Visual Effects in Post-Production</t>
  </si>
  <si>
    <t>Prepare the media product for post-production by organising all materials appropriately.</t>
  </si>
  <si>
    <t>P3 First Submission</t>
  </si>
  <si>
    <t>Editing Print-Based Media</t>
  </si>
  <si>
    <t>Edit the recorded dialogue and sound effects to enhance meaning in the media product.</t>
  </si>
  <si>
    <t>LO3. Be able to create production materials for an original media product to a client brief</t>
  </si>
  <si>
    <t>Exporting Media in Correct Formats</t>
  </si>
  <si>
    <t>Apply visual effects (e.g., filters, transitions) to enhance the meaning and aesthetic of the media product.</t>
  </si>
  <si>
    <t>Reviewing Final Content</t>
  </si>
  <si>
    <t>Edit text and images together for print-based media, ensuring effective layout and readability.</t>
  </si>
  <si>
    <t>Evaluating Editing Techniques</t>
  </si>
  <si>
    <t>Export media in appropriate formats (e.g., mp4, wav, pdf) based on the client brief.</t>
  </si>
  <si>
    <t>Producing the Final Edit</t>
  </si>
  <si>
    <t>Review the suitability of content for the final product and identify strengths and areas for improvement.</t>
  </si>
  <si>
    <t>P3 Revised Submission</t>
  </si>
  <si>
    <t>Reflecting on Post-Production</t>
  </si>
  <si>
    <t>Evaluate the effectiveness of editing techniques and their contribution to the overall meaning.</t>
  </si>
  <si>
    <t>Presenting the Media Product to Clients</t>
  </si>
  <si>
    <t>Produce a final edit of the media product, ensuring it meets client expectations.</t>
  </si>
  <si>
    <t>Gathering Client Feedback</t>
  </si>
  <si>
    <t>Reflect on post-production processes and propose improvements where necessary.</t>
  </si>
  <si>
    <t>Evaluating the Final Product</t>
  </si>
  <si>
    <t>Present the final media product to the client, justifying the production choices made.</t>
  </si>
  <si>
    <t>LO4. Be able to carry out post-production techniques and processes for an original media product to a client brief</t>
  </si>
  <si>
    <t>Influence of Client Feedback</t>
  </si>
  <si>
    <t>Gather client feedback and make final adjustments to the media product based on their input.</t>
  </si>
  <si>
    <t>P4 First Submission</t>
  </si>
  <si>
    <t>Finalising Deliverables for Distribution</t>
  </si>
  <si>
    <t>Evaluate the strengths and weaknesses of the final product against the original brief.</t>
  </si>
  <si>
    <t>Justifying Production Choices</t>
  </si>
  <si>
    <t>Demonstrate how client feedback influenced the final version of the media product.</t>
  </si>
  <si>
    <t>Maximising Audience Reach Through Distribution</t>
  </si>
  <si>
    <t>Ensure all deliverables are finalised and ready for distribution to the intended audience.</t>
  </si>
  <si>
    <t>Evaluating Genre and Form Choices</t>
  </si>
  <si>
    <t>Justify production choices made in the proposal with reference to the client brief and target audience.</t>
  </si>
  <si>
    <t>Reflecting on Resources and Production Choices</t>
  </si>
  <si>
    <t>Explain how the chosen distribution methods will maximise audience engagement.</t>
  </si>
  <si>
    <t>P4 Revised Submission</t>
  </si>
  <si>
    <t>Proposing Production Process Improvements</t>
  </si>
  <si>
    <t>Evaluate the choices made in developing the genre and form of the media product.</t>
  </si>
  <si>
    <t>Ensuring Projects Stay on Track</t>
  </si>
  <si>
    <t>Critically reflect on the resources and personnel allocated during production.</t>
  </si>
  <si>
    <t>Justifying Production Timelines</t>
  </si>
  <si>
    <t>Propose improvements to the production process, based on evaluation and reflection.</t>
  </si>
  <si>
    <t>Minimising Risks Through Documentation</t>
  </si>
  <si>
    <t>Explain how the pre-production schedule ensures that the project remains on track.</t>
  </si>
  <si>
    <t>Reviewing and Refining Pre-Production Plans</t>
  </si>
  <si>
    <t>Justify the timelines and milestones established during the pre-production process.</t>
  </si>
  <si>
    <t>P5 First Submission</t>
  </si>
  <si>
    <t>Evaluating Production Skills</t>
  </si>
  <si>
    <t>Evaluate how pre-production documentation minimises risks and errors during production.</t>
  </si>
  <si>
    <t>Adhering to Genre Conventions in Production</t>
  </si>
  <si>
    <t>Review and refine pre-production plans based on feedback and client requirements.</t>
  </si>
  <si>
    <t>Reflecting on Teamwork and Collaboration</t>
  </si>
  <si>
    <t>Critically evaluate the production skills applied during the creation of the media product.</t>
  </si>
  <si>
    <t>Identifying Production Process Improvements</t>
  </si>
  <si>
    <t>Explain how the production techniques adhered to genre conventions and media expectations.</t>
  </si>
  <si>
    <t>Evaluating Post-Production Techniques</t>
  </si>
  <si>
    <t>Reflect on teamwork and collaboration throughout the production process.</t>
  </si>
  <si>
    <t>P5 Revised Submission</t>
  </si>
  <si>
    <t>Analyzing Effects and Their Impact</t>
  </si>
  <si>
    <t>Identify areas of improvement in the production process based on reflection and evaluation.</t>
  </si>
  <si>
    <t>Reflecting on Editing Choices</t>
  </si>
  <si>
    <t>Critically evaluate the post-production techniques used and their impact on the final media product.</t>
  </si>
  <si>
    <t>Proposing Post-Production Improvements</t>
  </si>
  <si>
    <t>Analyse how visual and audio effects contributed to the overall meaning of the media product.</t>
  </si>
  <si>
    <t>Reflecting on Client Feedback</t>
  </si>
  <si>
    <t>Explain how editing choices reflected the client brief and addressed the target audience's needs.</t>
  </si>
  <si>
    <t>Justifying Post-Production Choices</t>
  </si>
  <si>
    <t>Propose improvements to the post-production process, based on reflection and client feedback.</t>
  </si>
  <si>
    <t>M1 First Submission</t>
  </si>
  <si>
    <t>Evaluating Client Objectives and Product Success</t>
  </si>
  <si>
    <t>Analyse client feedback and reflect on how it was integrated into the final media product.</t>
  </si>
  <si>
    <t>M1 Revised Submission</t>
  </si>
  <si>
    <t>Critically Analyzing Post-Production</t>
  </si>
  <si>
    <t>Justify the post-production choices made to enhance the media product and meet client requirements.</t>
  </si>
  <si>
    <t>M2 First Submission</t>
  </si>
  <si>
    <t>Evidence of Feedback Integration</t>
  </si>
  <si>
    <t>Evaluate how the final media product meets the client’s objectives and engages the target audience.</t>
  </si>
  <si>
    <t>M2 Revised Submission</t>
  </si>
  <si>
    <t>Proposing Further Improvements</t>
  </si>
  <si>
    <t>Critically analyse how post-production processes contributed to the overall success of the product.</t>
  </si>
  <si>
    <t>M3 First Submission</t>
  </si>
  <si>
    <t>Reflecting on Project Success</t>
  </si>
  <si>
    <t>Present evidence of how feedback influenced the final version of the product.</t>
  </si>
  <si>
    <t>M3 Revised Submission</t>
  </si>
  <si>
    <t>Evaluating Audience Impact</t>
  </si>
  <si>
    <t>Propose further improvements based on feedback and reflect on potential future adjustments.</t>
  </si>
  <si>
    <t>M4 First Submission</t>
  </si>
  <si>
    <t>Refining the Final Product</t>
  </si>
  <si>
    <t>Reflect on the overall success of the media project and the lessons learned throughout the process.</t>
  </si>
  <si>
    <t>M4 Revised Submission</t>
  </si>
  <si>
    <t>Analyzing Production and Post-Production Improvements</t>
  </si>
  <si>
    <t>Evaluate the impact of the media product on its intended audience and its potential market success.</t>
  </si>
  <si>
    <t>D1 First Submission</t>
  </si>
  <si>
    <t>Evaluating Technical and Creative Strengths</t>
  </si>
  <si>
    <t>Refine the final media product based on peer and client feedback to ensure quality.</t>
  </si>
  <si>
    <t>D1 Revised Submission</t>
  </si>
  <si>
    <t>LO1-LO4</t>
  </si>
  <si>
    <t>Working on Improvements and Receiving Feedback for Final Submission</t>
  </si>
  <si>
    <t>Finalise the media product based on client and peer feedback.</t>
  </si>
  <si>
    <t>Final Submission Preparation and Feedback</t>
  </si>
  <si>
    <t>Implement final adjustments to the media product in preparation for submission.</t>
  </si>
  <si>
    <t>Reflect on the improvements made to the media product and ensure it meets the client brief.</t>
  </si>
  <si>
    <t>Present the final version of the media product for client review and approval.</t>
  </si>
  <si>
    <t>Ensure that the final media product adheres to the original objectives and requirements.</t>
  </si>
  <si>
    <t>Receive final feedback and make necessary adjustments before submission.</t>
  </si>
  <si>
    <t>Prepare the media product for final submission, ensuring all components are complete.</t>
  </si>
  <si>
    <t>Submit the final media product, ensuring it is of a professional standard.</t>
  </si>
  <si>
    <t>Reflect on the project process and evaluate personal contributions to the final product.</t>
  </si>
  <si>
    <t>Document the entire production process and prepare a final reflective report.</t>
  </si>
  <si>
    <t>Ensure all necessary documentation and media materials are submitted in the correct format.</t>
  </si>
  <si>
    <t>Final Review of All Work</t>
  </si>
  <si>
    <t>LO1 Be able to compare interactive media products</t>
  </si>
  <si>
    <t>Introduction to Interactive Media Purposes</t>
  </si>
  <si>
    <t>Unit 4 Padlet</t>
  </si>
  <si>
    <t>Exploring Media in Gaming, Networking, and Journalism</t>
  </si>
  <si>
    <t>Delivery Formats for Interactive Media</t>
  </si>
  <si>
    <t>Understanding Webpages, Apps, and Blogs</t>
  </si>
  <si>
    <t>Design Components of Interactive Media</t>
  </si>
  <si>
    <t>Investigating Multimedia Formats</t>
  </si>
  <si>
    <t>Interactive Features and Navigation in Media</t>
  </si>
  <si>
    <t>Benefits of Interactive Media</t>
  </si>
  <si>
    <t>Limitations in Media: Size, Download Time, and Platforms</t>
  </si>
  <si>
    <t>Evaluating Media Product Effectiveness</t>
  </si>
  <si>
    <t>Legal and Ethical Considerations in Media</t>
  </si>
  <si>
    <t>Preparing a Comparison Report</t>
  </si>
  <si>
    <t>LO2 Be able to initiate, plan and design a new interactive media product to a client brief</t>
  </si>
  <si>
    <t>Defining the Purpose of Media Product from Client Brief</t>
  </si>
  <si>
    <t>Analysing Target Audience for Media Product</t>
  </si>
  <si>
    <t>Content and Format for Interactive Media Product</t>
  </si>
  <si>
    <t>Platform Strategy and Budget Constraints</t>
  </si>
  <si>
    <t>Generating Ideas: Mind Maps and Mood Boards</t>
  </si>
  <si>
    <t>Designing a GUI for Accessibility and Interaction</t>
  </si>
  <si>
    <t>Creating a Navigation Map for Media Products</t>
  </si>
  <si>
    <t>Storyboarding: Layout, Colours, Fonts</t>
  </si>
  <si>
    <t>Designing Accessible Media Products for Users</t>
  </si>
  <si>
    <t>Creating a Work Plan: Timescales and Resources</t>
  </si>
  <si>
    <t>Planning Technical Aspects for Media Components</t>
  </si>
  <si>
    <t>Legal Considerations in Interactive Media Development</t>
  </si>
  <si>
    <t>Ethical Issues in Media Product Design</t>
  </si>
  <si>
    <t>Evaluating Benefits and Limitations of Interactivity</t>
  </si>
  <si>
    <t>Justifying Design Choices for Client Needs</t>
  </si>
  <si>
    <t>Reviewing Design and Refining Based on Feedback</t>
  </si>
  <si>
    <t>Annotated Layouts and Designs for Interactive Media</t>
  </si>
  <si>
    <t>Final Design Presentation and Justification</t>
  </si>
  <si>
    <t>Setting Up Folder Structure and File Naming Conventions</t>
  </si>
  <si>
    <t>Implementing Version Control and Backup</t>
  </si>
  <si>
    <t>LO3 Be able to create a planned interactive media product</t>
  </si>
  <si>
    <t>Ensuring Consistency with Templates and Master Pages</t>
  </si>
  <si>
    <t>Inserting Digital Media Components</t>
  </si>
  <si>
    <t>Applying Appropriate File Formats</t>
  </si>
  <si>
    <t>Aligning Components and Layout</t>
  </si>
  <si>
    <t>Enhancing User Experience with Transitions and Effects</t>
  </si>
  <si>
    <t>Optimising Media for Platform Performance</t>
  </si>
  <si>
    <t>Including Accessibility Features in Media</t>
  </si>
  <si>
    <t>Developing a Functional GUI for Navigation</t>
  </si>
  <si>
    <t>Implementing Interactive Elements in Media Product</t>
  </si>
  <si>
    <t>Advanced Interactive Features: Drag-and-Drop</t>
  </si>
  <si>
    <t>Optimising Responsive Design for Different Devices</t>
  </si>
  <si>
    <t>Reviewing the User Interface</t>
  </si>
  <si>
    <t>Testing Interactive Features in the Media Product</t>
  </si>
  <si>
    <t>Platform Optimisation for Performance</t>
  </si>
  <si>
    <t>Reviewing Media Product to Meet Industry Standards</t>
  </si>
  <si>
    <t>Ensuring Platform Compatibility</t>
  </si>
  <si>
    <t>Final Improvements Based on Feedback</t>
  </si>
  <si>
    <t>Reviewing Media Performance on Devices</t>
  </si>
  <si>
    <t>Finalising High-Quality User Experience</t>
  </si>
  <si>
    <t>Documenting the Development Process</t>
  </si>
  <si>
    <t>LO4 Be able to test the new interactive media product</t>
  </si>
  <si>
    <t>Submitting the Final Media Product</t>
  </si>
  <si>
    <t>Final Revisions Based on Testing</t>
  </si>
  <si>
    <t>Creating a Test Plan for Media Product</t>
  </si>
  <si>
    <t>Testing Functionality: Navigation and Usability</t>
  </si>
  <si>
    <t>User Experience Testing: Interaction and Feedback</t>
  </si>
  <si>
    <t>Evaluating Load Times for Screens</t>
  </si>
  <si>
    <t>Testing Media for Completeness and Accuracy</t>
  </si>
  <si>
    <t>Accessibility Testing: Alt Tags, Text Size</t>
  </si>
  <si>
    <t>Performance Testing for Different Platforms</t>
  </si>
  <si>
    <t>Client Testing and Feedback</t>
  </si>
  <si>
    <t>Gathering User Feedback via Questionnaires</t>
  </si>
  <si>
    <t>Reviewing Client and User Testing Results</t>
  </si>
  <si>
    <t>Making Improvements Based on Feedback</t>
  </si>
  <si>
    <t>Final Testing for Usability and Performance</t>
  </si>
  <si>
    <t>Ensuring Technical Issues are Resolved</t>
  </si>
  <si>
    <t>Final Testing and Confirmation</t>
  </si>
  <si>
    <t>Preparing the Final Submission</t>
  </si>
  <si>
    <t>Finalising the Media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</si>
</sst>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7">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28"/>
      <color theme="1"/>
      <name val="Calibri"/>
      <family val="2"/>
      <scheme val="minor"/>
    </font>
    <font>
      <b/>
      <sz val="12"/>
      <color theme="1"/>
      <name val="Arial"/>
      <family val="2"/>
    </font>
    <font>
      <b/>
      <sz val="12"/>
      <color rgb="FF4472C4"/>
      <name val="Arial"/>
      <family val="2"/>
    </font>
    <font>
      <sz val="12"/>
      <color theme="4"/>
      <name val="Calibri"/>
      <family val="2"/>
      <scheme val="minor"/>
    </font>
    <font>
      <sz val="12"/>
      <color rgb="FF4472C4"/>
      <name val="Calibri"/>
      <family val="2"/>
      <scheme val="minor"/>
    </font>
    <font>
      <sz val="12"/>
      <color rgb="FFFFFFFF"/>
      <name val="Calibri"/>
      <family val="2"/>
      <scheme val="minor"/>
    </font>
    <font>
      <sz val="12"/>
      <color rgb="FF993300"/>
      <name val="Calibri"/>
      <family val="2"/>
      <scheme val="minor"/>
    </font>
    <font>
      <b/>
      <sz val="12"/>
      <color rgb="FF4472C4"/>
      <name val="Calibri"/>
      <family val="2"/>
      <scheme val="minor"/>
    </font>
    <font>
      <sz val="12"/>
      <color rgb="FF000000"/>
      <name val="Calibri"/>
      <family val="2"/>
      <scheme val="minor"/>
    </font>
    <font>
      <sz val="14"/>
      <color theme="1"/>
      <name val="Calibri"/>
      <family val="2"/>
      <scheme val="minor"/>
    </font>
    <font>
      <i/>
      <sz val="14"/>
      <color theme="1"/>
      <name val="Calibri"/>
      <family val="2"/>
      <scheme val="minor"/>
    </font>
    <font>
      <sz val="12"/>
      <color rgb="FF0070C0"/>
      <name val="Calibri"/>
      <family val="2"/>
      <scheme val="minor"/>
    </font>
    <font>
      <sz val="10"/>
      <color theme="1"/>
      <name val="Calibri (Body)"/>
    </font>
    <font>
      <sz val="22"/>
      <color theme="1"/>
      <name val="Calibri"/>
      <family val="2"/>
      <scheme val="minor"/>
    </font>
    <font>
      <sz val="22"/>
      <color theme="1"/>
      <name val="Calibri (Body)"/>
    </font>
    <font>
      <b/>
      <sz val="14"/>
      <color theme="1"/>
      <name val="Calibri"/>
      <family val="2"/>
      <scheme val="minor"/>
    </font>
    <font>
      <sz val="10"/>
      <color rgb="FF000000"/>
      <name val="Calibri (Body)"/>
    </font>
    <font>
      <sz val="10"/>
      <color theme="1"/>
      <name val="Calibri"/>
      <family val="2"/>
      <scheme val="minor"/>
    </font>
    <font>
      <sz val="10"/>
      <color theme="0"/>
      <name val="Calibri"/>
      <family val="2"/>
      <scheme val="minor"/>
    </font>
    <font>
      <sz val="10"/>
      <name val="Calibri"/>
      <family val="2"/>
      <scheme val="minor"/>
    </font>
    <font>
      <sz val="10"/>
      <color rgb="FFFFFFFF"/>
      <name val="Calibri (Body)"/>
    </font>
    <font>
      <sz val="9"/>
      <color theme="0"/>
      <name val="Calibri"/>
      <family val="2"/>
      <scheme val="minor"/>
    </font>
    <font>
      <sz val="10"/>
      <name val="Calibri (Body)"/>
    </font>
    <font>
      <sz val="10"/>
      <color theme="9" tint="0.79998168889431442"/>
      <name val="Calibri"/>
      <family val="2"/>
      <scheme val="minor"/>
    </font>
    <font>
      <sz val="10"/>
      <color rgb="FFFF0000"/>
      <name val="Calibri (Body)"/>
    </font>
    <font>
      <sz val="8"/>
      <color theme="0"/>
      <name val="Calibri"/>
      <family val="2"/>
      <scheme val="minor"/>
    </font>
    <font>
      <sz val="10"/>
      <color theme="0"/>
      <name val="Calibri (Body)"/>
    </font>
    <font>
      <sz val="12"/>
      <name val="Calibri"/>
      <family val="2"/>
      <scheme val="minor"/>
    </font>
    <font>
      <sz val="14"/>
      <color theme="0"/>
      <name val="Calibri"/>
      <family val="2"/>
      <scheme val="minor"/>
    </font>
    <font>
      <b/>
      <sz val="10"/>
      <color theme="0"/>
      <name val="Calibri"/>
      <family val="2"/>
      <scheme val="minor"/>
    </font>
    <font>
      <sz val="11"/>
      <color rgb="FF444444"/>
      <name val="Calibri"/>
      <family val="2"/>
      <charset val="1"/>
    </font>
    <font>
      <sz val="14"/>
      <color theme="1"/>
      <name val="Calibri (Body)"/>
    </font>
    <font>
      <sz val="9.5"/>
      <color rgb="FFFFFFFF"/>
      <name val="Calibri (Body)"/>
    </font>
    <font>
      <sz val="9.5"/>
      <name val="Calibri"/>
      <family val="2"/>
      <scheme val="minor"/>
    </font>
    <font>
      <sz val="10.5"/>
      <name val="Calibri"/>
      <family val="2"/>
      <scheme val="minor"/>
    </font>
    <font>
      <sz val="11"/>
      <color theme="1"/>
      <name val="Inherit"/>
    </font>
    <font>
      <sz val="10"/>
      <color rgb="FF000000"/>
      <name val="Calibri"/>
      <family val="2"/>
    </font>
    <font>
      <sz val="10"/>
      <color theme="1"/>
      <name val="Arial"/>
      <family val="2"/>
    </font>
    <font>
      <sz val="11"/>
      <color theme="1"/>
      <name val="Calibri"/>
      <family val="2"/>
      <scheme val="minor"/>
    </font>
    <font>
      <sz val="11"/>
      <color theme="0"/>
      <name val="Calibri"/>
      <family val="2"/>
      <scheme val="minor"/>
    </font>
    <font>
      <sz val="10"/>
      <name val="Arial"/>
      <family val="2"/>
    </font>
    <font>
      <sz val="11"/>
      <color theme="1"/>
      <name val="Calibri (Body)"/>
    </font>
    <font>
      <sz val="11"/>
      <color theme="1"/>
      <name val="Calibri"/>
      <family val="2"/>
      <charset val="1"/>
    </font>
    <font>
      <sz val="9"/>
      <color theme="1"/>
      <name val="Calibri"/>
      <family val="2"/>
      <scheme val="minor"/>
    </font>
    <font>
      <sz val="9"/>
      <color rgb="FF000000"/>
      <name val="Calibri"/>
      <family val="2"/>
      <scheme val="minor"/>
    </font>
    <font>
      <sz val="8"/>
      <color theme="1"/>
      <name val="Calibri"/>
      <family val="2"/>
      <scheme val="minor"/>
    </font>
    <font>
      <sz val="10"/>
      <color rgb="FFFFFFFF"/>
      <name val="Calibri"/>
      <family val="2"/>
      <scheme val="minor"/>
    </font>
    <font>
      <sz val="12"/>
      <color rgb="FF7030A0"/>
      <name val="Calibri"/>
      <family val="2"/>
      <scheme val="minor"/>
    </font>
    <font>
      <sz val="12"/>
      <color theme="0"/>
      <name val="Calibri (Body)"/>
    </font>
    <font>
      <b/>
      <sz val="26"/>
      <color theme="1"/>
      <name val="Calibri"/>
      <family val="2"/>
      <scheme val="minor"/>
    </font>
    <font>
      <b/>
      <sz val="8"/>
      <color theme="0"/>
      <name val="Calibri"/>
      <family val="2"/>
      <scheme val="minor"/>
    </font>
    <font>
      <sz val="12"/>
      <color rgb="FFFFC000"/>
      <name val="Calibri"/>
      <family val="2"/>
      <scheme val="minor"/>
    </font>
    <font>
      <sz val="8"/>
      <color rgb="FFFFFFFF"/>
      <name val="Calibri"/>
      <family val="2"/>
      <scheme val="minor"/>
    </font>
    <font>
      <sz val="10"/>
      <color rgb="FF000000"/>
      <name val="Calibri"/>
      <family val="2"/>
      <scheme val="minor"/>
    </font>
    <font>
      <b/>
      <sz val="14"/>
      <color theme="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0"/>
      <color theme="1"/>
      <name val="Calibri (Body)"/>
    </font>
    <font>
      <b/>
      <sz val="12"/>
      <color theme="1"/>
      <name val="Calibri (Body)"/>
    </font>
    <font>
      <u/>
      <sz val="12"/>
      <color theme="10"/>
      <name val="Calibri"/>
      <family val="2"/>
      <scheme val="minor"/>
    </font>
    <font>
      <sz val="10"/>
      <color rgb="FF000000"/>
      <name val="Calibri"/>
      <family val="2"/>
    </font>
    <font>
      <sz val="12"/>
      <color rgb="FF1D1D1D"/>
      <name val="Calibri"/>
      <family val="2"/>
    </font>
    <font>
      <u/>
      <sz val="12"/>
      <color rgb="FF0563C1"/>
      <name val="Calibri"/>
      <family val="2"/>
    </font>
    <font>
      <sz val="10"/>
      <color rgb="FFFF0000"/>
      <name val="Calibri"/>
      <family val="2"/>
      <scheme val="minor"/>
    </font>
    <font>
      <sz val="10"/>
      <color rgb="FF444444"/>
      <name val="Calibri"/>
      <family val="2"/>
    </font>
    <font>
      <sz val="13"/>
      <color rgb="FF111111"/>
      <name val="Calibri Light"/>
      <family val="2"/>
      <scheme val="major"/>
    </font>
    <font>
      <sz val="10"/>
      <color rgb="FF0D0D0D"/>
      <name val="Calibri"/>
      <family val="2"/>
      <scheme val="minor"/>
    </font>
    <font>
      <sz val="11"/>
      <color rgb="FF006100"/>
      <name val="Calibri"/>
      <family val="2"/>
      <scheme val="minor"/>
    </font>
    <font>
      <b/>
      <sz val="11"/>
      <color rgb="FFFFFFFF"/>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9"/>
      <color rgb="FF000000"/>
      <name val="Calibri"/>
      <family val="2"/>
    </font>
    <font>
      <u/>
      <sz val="8"/>
      <color rgb="FF0563C1"/>
      <name val="Calibri"/>
      <family val="2"/>
    </font>
    <font>
      <u/>
      <sz val="8"/>
      <color theme="10"/>
      <name val="Calibri"/>
      <family val="2"/>
      <scheme val="minor"/>
    </font>
    <font>
      <sz val="8"/>
      <name val="Calibri"/>
      <family val="2"/>
    </font>
    <font>
      <sz val="8"/>
      <color rgb="FF000000"/>
      <name val="Calibri"/>
      <family val="2"/>
    </font>
    <font>
      <sz val="12"/>
      <color rgb="FF000000"/>
      <name val="Calibri"/>
      <family val="2"/>
    </font>
    <font>
      <b/>
      <sz val="9"/>
      <color rgb="FF3F3F76"/>
      <name val="Calibri"/>
      <family val="2"/>
    </font>
    <font>
      <sz val="8"/>
      <color rgb="FF000000"/>
      <name val="Calibri"/>
      <family val="2"/>
    </font>
    <font>
      <sz val="9"/>
      <color rgb="FF3F3F76"/>
      <name val="Calibri"/>
      <family val="2"/>
    </font>
    <font>
      <sz val="10"/>
      <name val="Calibri"/>
      <family val="2"/>
    </font>
    <font>
      <sz val="10"/>
      <color rgb="FF444444"/>
      <name val="Calibri"/>
      <family val="2"/>
    </font>
    <font>
      <sz val="9"/>
      <color rgb="FF000000"/>
      <name val="Calibri (Body)"/>
    </font>
    <font>
      <u/>
      <sz val="12"/>
      <color theme="1"/>
      <name val="Calibri"/>
      <family val="2"/>
      <scheme val="minor"/>
    </font>
    <font>
      <u/>
      <sz val="8"/>
      <color theme="1"/>
      <name val="Calibri"/>
      <family val="2"/>
      <scheme val="minor"/>
    </font>
    <font>
      <sz val="12"/>
      <color theme="1"/>
      <name val="Calibri"/>
      <family val="2"/>
      <scheme val="minor"/>
    </font>
    <font>
      <sz val="11"/>
      <color rgb="FF3F3F76"/>
      <name val="Calibri"/>
      <family val="2"/>
      <scheme val="minor"/>
    </font>
    <font>
      <u/>
      <sz val="9"/>
      <color theme="10"/>
      <name val="Calibri"/>
      <family val="2"/>
      <scheme val="minor"/>
    </font>
    <font>
      <sz val="11"/>
      <name val="Calibri"/>
      <family val="2"/>
    </font>
    <font>
      <sz val="11"/>
      <color rgb="FF000000"/>
      <name val="Calibri"/>
      <family val="2"/>
      <scheme val="minor"/>
    </font>
    <font>
      <sz val="11"/>
      <color rgb="FF444444"/>
      <name val="Calibri"/>
      <family val="2"/>
    </font>
    <font>
      <sz val="11"/>
      <name val="Calibri (Body)"/>
    </font>
    <font>
      <sz val="9"/>
      <color rgb="FF000000"/>
      <name val="Calibri"/>
      <family val="2"/>
    </font>
    <font>
      <b/>
      <sz val="11"/>
      <color rgb="FF000000"/>
      <name val="Calibri"/>
      <family val="2"/>
    </font>
    <font>
      <sz val="12"/>
      <name val="Calibri"/>
      <family val="2"/>
    </font>
    <font>
      <sz val="11"/>
      <color rgb="FF006100"/>
      <name val="Calibri"/>
      <family val="2"/>
    </font>
    <font>
      <u/>
      <sz val="12"/>
      <color rgb="FF0563C1"/>
      <name val="Calibri"/>
      <family val="2"/>
    </font>
    <font>
      <sz val="10"/>
      <color rgb="FF000000"/>
      <name val="Arial"/>
      <family val="2"/>
    </font>
    <font>
      <sz val="8"/>
      <color rgb="FF000000"/>
      <name val="Arial"/>
      <family val="2"/>
    </font>
    <font>
      <sz val="10"/>
      <color rgb="FF000000"/>
      <name val="Calibri"/>
      <family val="2"/>
      <scheme val="minor"/>
    </font>
    <font>
      <sz val="10"/>
      <color theme="0"/>
      <name val="Calibri"/>
      <family val="2"/>
    </font>
    <font>
      <sz val="8"/>
      <color rgb="FFFFFFFF"/>
      <name val="Calibri"/>
      <family val="2"/>
    </font>
    <font>
      <b/>
      <sz val="10"/>
      <color rgb="FF000000"/>
      <name val="Arial"/>
      <family val="2"/>
    </font>
    <font>
      <b/>
      <sz val="10"/>
      <color rgb="FF000000"/>
      <name val="Arial"/>
      <family val="2"/>
    </font>
    <font>
      <b/>
      <sz val="10"/>
      <color theme="1"/>
      <name val="Arial"/>
      <family val="2"/>
    </font>
    <font>
      <sz val="12"/>
      <color rgb="FF000000"/>
      <name val="Aptos Narrow"/>
      <family val="2"/>
      <charset val="1"/>
    </font>
    <font>
      <sz val="11"/>
      <color rgb="FF000000"/>
      <name val="Calibri"/>
      <family val="2"/>
      <charset val="1"/>
    </font>
    <font>
      <sz val="11"/>
      <color rgb="FF9C5700"/>
      <name val="Calibri"/>
      <family val="2"/>
      <scheme val="minor"/>
    </font>
    <font>
      <b/>
      <sz val="10"/>
      <color rgb="FF000000"/>
      <name val="Calibri"/>
      <family val="2"/>
    </font>
    <font>
      <b/>
      <sz val="10"/>
      <color rgb="FF000000"/>
      <name val="Calibri (Body)"/>
    </font>
    <font>
      <u/>
      <sz val="12"/>
      <color rgb="FF000000"/>
      <name val="Calibri"/>
      <family val="2"/>
    </font>
    <font>
      <sz val="10"/>
      <color rgb="FFFFFFFF"/>
      <name val="Calibri"/>
      <family val="2"/>
    </font>
    <font>
      <b/>
      <sz val="14"/>
      <color theme="0"/>
      <name val="Calibri"/>
      <family val="2"/>
      <scheme val="minor"/>
    </font>
    <font>
      <b/>
      <sz val="12"/>
      <color rgb="FF000000"/>
      <name val="Calibri"/>
      <family val="2"/>
      <scheme val="minor"/>
    </font>
    <font>
      <b/>
      <sz val="11"/>
      <color rgb="FFFA7D00"/>
      <name val="Calibri"/>
      <family val="2"/>
      <scheme val="minor"/>
    </font>
    <font>
      <b/>
      <sz val="16"/>
      <color rgb="FF000000"/>
      <name val="Calibri"/>
      <family val="2"/>
      <scheme val="minor"/>
    </font>
    <font>
      <b/>
      <sz val="11"/>
      <color rgb="FF000000"/>
      <name val="Calibri"/>
      <family val="2"/>
      <scheme val="minor"/>
    </font>
    <font>
      <sz val="11"/>
      <color rgb="FF000000"/>
      <name val="Calibri"/>
      <family val="2"/>
      <scheme val="minor"/>
    </font>
    <font>
      <sz val="11"/>
      <color rgb="FF006100"/>
      <name val="Calibri"/>
      <family val="2"/>
    </font>
    <font>
      <sz val="11"/>
      <color rgb="FF006100"/>
      <name val="Calibri"/>
      <family val="2"/>
      <scheme val="minor"/>
    </font>
  </fonts>
  <fills count="71">
    <fill>
      <patternFill patternType="none"/>
    </fill>
    <fill>
      <patternFill patternType="gray125"/>
    </fill>
    <fill>
      <patternFill patternType="solid">
        <fgColor rgb="FFF4B73C"/>
        <bgColor indexed="64"/>
      </patternFill>
    </fill>
    <fill>
      <patternFill patternType="solid">
        <fgColor rgb="FF34A4B6"/>
        <bgColor indexed="64"/>
      </patternFill>
    </fill>
    <fill>
      <patternFill patternType="solid">
        <fgColor rgb="FF782565"/>
        <bgColor indexed="64"/>
      </patternFill>
    </fill>
    <fill>
      <patternFill patternType="solid">
        <fgColor rgb="FFFC7BC1"/>
        <bgColor indexed="64"/>
      </patternFill>
    </fill>
    <fill>
      <patternFill patternType="solid">
        <fgColor rgb="FF4BA3AE"/>
        <bgColor indexed="64"/>
      </patternFill>
    </fill>
    <fill>
      <patternFill patternType="solid">
        <fgColor theme="0" tint="-0.14999847407452621"/>
        <bgColor indexed="64"/>
      </patternFill>
    </fill>
    <fill>
      <patternFill patternType="solid">
        <fgColor rgb="FF33A4B6"/>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850064"/>
        <bgColor indexed="64"/>
      </patternFill>
    </fill>
    <fill>
      <patternFill patternType="solid">
        <fgColor rgb="FF7030A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0000"/>
        <bgColor indexed="64"/>
      </patternFill>
    </fill>
    <fill>
      <patternFill patternType="solid">
        <fgColor theme="1" tint="0.249977111117893"/>
        <bgColor indexed="64"/>
      </patternFill>
    </fill>
    <fill>
      <patternFill patternType="solid">
        <fgColor rgb="FFFE7BC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BC3"/>
        <bgColor indexed="64"/>
      </patternFill>
    </fill>
    <fill>
      <patternFill patternType="solid">
        <fgColor rgb="FFFFFF00"/>
        <bgColor indexed="64"/>
      </patternFill>
    </fill>
    <fill>
      <patternFill patternType="solid">
        <fgColor rgb="FF4F6228"/>
        <bgColor indexed="64"/>
      </patternFill>
    </fill>
    <fill>
      <patternFill patternType="solid">
        <fgColor theme="7" tint="0.79998168889431442"/>
        <bgColor indexed="64"/>
      </patternFill>
    </fill>
    <fill>
      <patternFill patternType="solid">
        <fgColor rgb="FF850064"/>
        <bgColor rgb="FF000000"/>
      </patternFill>
    </fill>
    <fill>
      <patternFill patternType="solid">
        <fgColor rgb="FFFD7AC1"/>
        <bgColor indexed="64"/>
      </patternFill>
    </fill>
    <fill>
      <patternFill patternType="solid">
        <fgColor rgb="FF92D050"/>
        <bgColor indexed="64"/>
      </patternFill>
    </fill>
    <fill>
      <patternFill patternType="solid">
        <fgColor rgb="FF808080"/>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404040"/>
        <bgColor indexed="64"/>
      </patternFill>
    </fill>
    <fill>
      <patternFill patternType="solid">
        <fgColor rgb="FF00B0F0"/>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D7AC1"/>
        <bgColor rgb="FF000000"/>
      </patternFill>
    </fill>
    <fill>
      <patternFill patternType="solid">
        <fgColor rgb="FF782565"/>
        <bgColor rgb="FF000000"/>
      </patternFill>
    </fill>
    <fill>
      <patternFill patternType="solid">
        <fgColor rgb="FFE2EFDA"/>
        <bgColor indexed="64"/>
      </patternFill>
    </fill>
    <fill>
      <patternFill patternType="solid">
        <fgColor theme="4" tint="0.79998168889431442"/>
        <bgColor indexed="64"/>
      </patternFill>
    </fill>
    <fill>
      <patternFill patternType="solid">
        <fgColor rgb="FF548235"/>
        <bgColor indexed="64"/>
      </patternFill>
    </fill>
    <fill>
      <patternFill patternType="solid">
        <fgColor theme="0" tint="-0.34998626667073579"/>
        <bgColor indexed="64"/>
      </patternFill>
    </fill>
    <fill>
      <patternFill patternType="solid">
        <fgColor rgb="FFFFC8FB"/>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C7AC0"/>
        <bgColor indexed="64"/>
      </patternFill>
    </fill>
    <fill>
      <patternFill patternType="solid">
        <fgColor rgb="FFC6EFCE"/>
      </patternFill>
    </fill>
    <fill>
      <patternFill patternType="solid">
        <fgColor rgb="FFA6A6A6"/>
        <bgColor indexed="64"/>
      </patternFill>
    </fill>
    <fill>
      <patternFill patternType="solid">
        <fgColor rgb="FFC00000"/>
        <bgColor indexed="64"/>
      </patternFill>
    </fill>
    <fill>
      <patternFill patternType="solid">
        <fgColor rgb="FFF8CBAD"/>
        <bgColor indexed="64"/>
      </patternFill>
    </fill>
    <fill>
      <patternFill patternType="solid">
        <fgColor rgb="FFFFF2CC"/>
        <bgColor indexed="64"/>
      </patternFill>
    </fill>
    <fill>
      <patternFill patternType="solid">
        <fgColor rgb="FFD9E1F2"/>
        <bgColor indexed="64"/>
      </patternFill>
    </fill>
    <fill>
      <patternFill patternType="solid">
        <fgColor theme="5" tint="0.39997558519241921"/>
        <bgColor indexed="64"/>
      </patternFill>
    </fill>
    <fill>
      <patternFill patternType="solid">
        <fgColor rgb="FFD9D9D9"/>
        <bgColor indexed="64"/>
      </patternFill>
    </fill>
    <fill>
      <patternFill patternType="solid">
        <fgColor theme="9" tint="0.39997558519241921"/>
        <bgColor indexed="64"/>
      </patternFill>
    </fill>
    <fill>
      <patternFill patternType="solid">
        <fgColor rgb="FFD0CECE"/>
        <bgColor indexed="64"/>
      </patternFill>
    </fill>
    <fill>
      <patternFill patternType="solid">
        <fgColor rgb="FFFFFFCC"/>
        <bgColor rgb="FF000000"/>
      </patternFill>
    </fill>
    <fill>
      <patternFill patternType="solid">
        <fgColor rgb="FFFFCC99"/>
      </patternFill>
    </fill>
    <fill>
      <patternFill patternType="solid">
        <fgColor rgb="FFFFFFCC"/>
      </patternFill>
    </fill>
    <fill>
      <patternFill patternType="solid">
        <fgColor rgb="FFC6EFCE"/>
        <bgColor rgb="FF000000"/>
      </patternFill>
    </fill>
    <fill>
      <patternFill patternType="solid">
        <fgColor rgb="FFFC7AC0"/>
        <bgColor rgb="FF000000"/>
      </patternFill>
    </fill>
    <fill>
      <patternFill patternType="solid">
        <fgColor rgb="FFFF0000"/>
        <bgColor rgb="FF000000"/>
      </patternFill>
    </fill>
    <fill>
      <patternFill patternType="solid">
        <fgColor rgb="FFFFEB9C"/>
      </patternFill>
    </fill>
    <fill>
      <patternFill patternType="solid">
        <fgColor rgb="FFFFFFFF"/>
        <bgColor rgb="FF000000"/>
      </patternFill>
    </fill>
    <fill>
      <patternFill patternType="solid">
        <fgColor rgb="FFF2F2F2"/>
      </patternFill>
    </fill>
    <fill>
      <patternFill patternType="solid">
        <fgColor rgb="FFFF7BC2"/>
        <bgColor indexed="64"/>
      </patternFill>
    </fill>
  </fills>
  <borders count="359">
    <border>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theme="1"/>
      </left>
      <right style="thin">
        <color theme="1"/>
      </right>
      <top style="thin">
        <color theme="1"/>
      </top>
      <bottom/>
      <diagonal/>
    </border>
    <border>
      <left style="medium">
        <color indexed="64"/>
      </left>
      <right/>
      <top style="thin">
        <color indexed="64"/>
      </top>
      <bottom style="thin">
        <color indexed="64"/>
      </bottom>
      <diagonal/>
    </border>
    <border>
      <left style="thin">
        <color theme="1"/>
      </left>
      <right style="thin">
        <color theme="1"/>
      </right>
      <top/>
      <bottom/>
      <diagonal/>
    </border>
    <border>
      <left style="medium">
        <color indexed="64"/>
      </left>
      <right style="thin">
        <color indexed="64"/>
      </right>
      <top/>
      <bottom/>
      <diagonal/>
    </border>
    <border>
      <left style="thin">
        <color theme="1"/>
      </left>
      <right style="thin">
        <color theme="1"/>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right/>
      <top style="thin">
        <color theme="1"/>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n">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theme="1"/>
      </bottom>
      <diagonal/>
    </border>
    <border>
      <left/>
      <right style="thin">
        <color theme="1"/>
      </right>
      <top/>
      <bottom style="thin">
        <color theme="1"/>
      </bottom>
      <diagonal/>
    </border>
    <border>
      <left style="thick">
        <color theme="1"/>
      </left>
      <right style="thick">
        <color theme="1"/>
      </right>
      <top style="thick">
        <color theme="1"/>
      </top>
      <bottom style="thick">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ck">
        <color theme="1"/>
      </bottom>
      <diagonal/>
    </border>
    <border>
      <left style="thick">
        <color theme="1"/>
      </left>
      <right style="thin">
        <color theme="1"/>
      </right>
      <top style="thin">
        <color theme="1"/>
      </top>
      <bottom/>
      <diagonal/>
    </border>
    <border>
      <left style="thick">
        <color theme="1"/>
      </left>
      <right style="thick">
        <color theme="1"/>
      </right>
      <top style="thick">
        <color theme="1"/>
      </top>
      <bottom/>
      <diagonal/>
    </border>
    <border>
      <left style="thin">
        <color theme="1"/>
      </left>
      <right style="thick">
        <color theme="1"/>
      </right>
      <top style="thin">
        <color theme="1"/>
      </top>
      <bottom/>
      <diagonal/>
    </border>
    <border>
      <left style="thick">
        <color theme="1"/>
      </left>
      <right style="thick">
        <color theme="1"/>
      </right>
      <top/>
      <bottom style="thick">
        <color theme="1"/>
      </bottom>
      <diagonal/>
    </border>
    <border>
      <left/>
      <right style="thick">
        <color theme="1"/>
      </right>
      <top style="thick">
        <color theme="1"/>
      </top>
      <bottom style="thick">
        <color theme="1"/>
      </bottom>
      <diagonal/>
    </border>
    <border>
      <left/>
      <right style="thick">
        <color theme="1"/>
      </right>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thick">
        <color theme="1"/>
      </bottom>
      <diagonal/>
    </border>
    <border>
      <left style="thick">
        <color theme="1"/>
      </left>
      <right style="thick">
        <color theme="1"/>
      </right>
      <top/>
      <bottom style="thin">
        <color theme="1"/>
      </bottom>
      <diagonal/>
    </border>
    <border>
      <left style="thick">
        <color theme="1"/>
      </left>
      <right style="thick">
        <color theme="1"/>
      </right>
      <top style="thin">
        <color theme="1"/>
      </top>
      <bottom/>
      <diagonal/>
    </border>
    <border>
      <left style="thick">
        <color theme="1"/>
      </left>
      <right/>
      <top style="thick">
        <color theme="1"/>
      </top>
      <bottom style="thin">
        <color theme="1"/>
      </bottom>
      <diagonal/>
    </border>
    <border>
      <left style="thick">
        <color theme="1"/>
      </left>
      <right/>
      <top style="thin">
        <color theme="1"/>
      </top>
      <bottom style="thin">
        <color theme="1"/>
      </bottom>
      <diagonal/>
    </border>
    <border>
      <left style="thick">
        <color theme="1"/>
      </left>
      <right/>
      <top style="thin">
        <color theme="1"/>
      </top>
      <bottom style="thick">
        <color theme="1"/>
      </bottom>
      <diagonal/>
    </border>
    <border>
      <left style="thick">
        <color theme="1"/>
      </left>
      <right/>
      <top/>
      <bottom style="thin">
        <color theme="1"/>
      </bottom>
      <diagonal/>
    </border>
    <border>
      <left style="thin">
        <color theme="1"/>
      </left>
      <right style="thin">
        <color theme="1"/>
      </right>
      <top style="thick">
        <color theme="1"/>
      </top>
      <bottom/>
      <diagonal/>
    </border>
    <border>
      <left style="thick">
        <color theme="1"/>
      </left>
      <right style="thin">
        <color theme="1"/>
      </right>
      <top/>
      <bottom/>
      <diagonal/>
    </border>
    <border>
      <left style="thick">
        <color theme="1"/>
      </left>
      <right style="thin">
        <color theme="1"/>
      </right>
      <top/>
      <bottom style="thick">
        <color theme="1"/>
      </bottom>
      <diagonal/>
    </border>
    <border>
      <left style="thin">
        <color theme="1"/>
      </left>
      <right style="thin">
        <color theme="1"/>
      </right>
      <top/>
      <bottom style="thick">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n">
        <color theme="1"/>
      </top>
      <bottom/>
      <diagonal/>
    </border>
    <border>
      <left/>
      <right style="thick">
        <color theme="1"/>
      </right>
      <top style="thin">
        <color theme="1"/>
      </top>
      <bottom/>
      <diagonal/>
    </border>
    <border>
      <left style="thick">
        <color theme="1"/>
      </left>
      <right/>
      <top/>
      <bottom/>
      <diagonal/>
    </border>
    <border>
      <left/>
      <right style="thick">
        <color theme="1"/>
      </right>
      <top/>
      <bottom/>
      <diagonal/>
    </border>
    <border>
      <left style="thick">
        <color theme="1"/>
      </left>
      <right style="thin">
        <color theme="1"/>
      </right>
      <top style="thick">
        <color theme="1"/>
      </top>
      <bottom/>
      <diagonal/>
    </border>
    <border>
      <left/>
      <right style="thin">
        <color theme="1"/>
      </right>
      <top/>
      <bottom/>
      <diagonal/>
    </border>
    <border>
      <left style="thin">
        <color theme="1"/>
      </left>
      <right/>
      <top/>
      <bottom/>
      <diagonal/>
    </border>
    <border>
      <left style="thin">
        <color theme="1"/>
      </left>
      <right/>
      <top style="thick">
        <color theme="1"/>
      </top>
      <bottom/>
      <diagonal/>
    </border>
    <border>
      <left/>
      <right/>
      <top style="thick">
        <color theme="1"/>
      </top>
      <bottom/>
      <diagonal/>
    </border>
    <border>
      <left/>
      <right style="thick">
        <color theme="1"/>
      </right>
      <top style="thick">
        <color theme="1"/>
      </top>
      <bottom/>
      <diagonal/>
    </border>
    <border>
      <left style="thin">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1"/>
      </left>
      <right/>
      <top/>
      <bottom style="thin">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style="thin">
        <color theme="1"/>
      </left>
      <right/>
      <top style="thick">
        <color theme="1"/>
      </top>
      <bottom style="thin">
        <color theme="1"/>
      </bottom>
      <diagonal/>
    </border>
    <border>
      <left style="thick">
        <color theme="1"/>
      </left>
      <right/>
      <top style="thick">
        <color theme="1"/>
      </top>
      <bottom/>
      <diagonal/>
    </border>
    <border>
      <left style="thick">
        <color theme="1"/>
      </left>
      <right/>
      <top style="thick">
        <color theme="1"/>
      </top>
      <bottom style="thick">
        <color theme="1"/>
      </bottom>
      <diagonal/>
    </border>
    <border>
      <left/>
      <right/>
      <top style="thick">
        <color theme="1"/>
      </top>
      <bottom style="thick">
        <color theme="1"/>
      </bottom>
      <diagonal/>
    </border>
    <border>
      <left style="thin">
        <color theme="1"/>
      </left>
      <right/>
      <top style="thin">
        <color theme="1"/>
      </top>
      <bottom/>
      <diagonal/>
    </border>
    <border>
      <left/>
      <right style="thin">
        <color theme="1"/>
      </right>
      <top style="thin">
        <color theme="1"/>
      </top>
      <bottom/>
      <diagonal/>
    </border>
    <border>
      <left style="thick">
        <color theme="1"/>
      </left>
      <right/>
      <top/>
      <bottom style="thick">
        <color theme="1"/>
      </bottom>
      <diagonal/>
    </border>
    <border>
      <left style="thin">
        <color theme="1"/>
      </left>
      <right/>
      <top/>
      <bottom style="thick">
        <color indexed="64"/>
      </bottom>
      <diagonal/>
    </border>
    <border>
      <left/>
      <right/>
      <top/>
      <bottom style="thick">
        <color indexed="64"/>
      </bottom>
      <diagonal/>
    </border>
    <border>
      <left/>
      <right style="thick">
        <color theme="1"/>
      </right>
      <top/>
      <bottom style="thick">
        <color indexed="64"/>
      </bottom>
      <diagonal/>
    </border>
    <border>
      <left style="thick">
        <color theme="1"/>
      </left>
      <right/>
      <top/>
      <bottom style="thick">
        <color indexed="64"/>
      </bottom>
      <diagonal/>
    </border>
    <border>
      <left style="thick">
        <color theme="1"/>
      </left>
      <right style="thick">
        <color indexed="64"/>
      </right>
      <top style="thin">
        <color theme="1"/>
      </top>
      <bottom style="thin">
        <color theme="1"/>
      </bottom>
      <diagonal/>
    </border>
    <border>
      <left style="thick">
        <color theme="1"/>
      </left>
      <right style="thick">
        <color indexed="64"/>
      </right>
      <top style="thick">
        <color theme="1"/>
      </top>
      <bottom style="thin">
        <color theme="1"/>
      </bottom>
      <diagonal/>
    </border>
    <border>
      <left style="thick">
        <color theme="1"/>
      </left>
      <right style="thick">
        <color indexed="64"/>
      </right>
      <top style="thin">
        <color theme="1"/>
      </top>
      <bottom style="thick">
        <color theme="1"/>
      </bottom>
      <diagonal/>
    </border>
    <border>
      <left style="thick">
        <color theme="1"/>
      </left>
      <right style="thick">
        <color indexed="64"/>
      </right>
      <top/>
      <bottom style="thin">
        <color theme="1"/>
      </bottom>
      <diagonal/>
    </border>
    <border>
      <left style="thick">
        <color indexed="64"/>
      </left>
      <right style="thin">
        <color indexed="64"/>
      </right>
      <top style="thin">
        <color indexed="64"/>
      </top>
      <bottom style="thick">
        <color indexed="64"/>
      </bottom>
      <diagonal/>
    </border>
    <border>
      <left style="thick">
        <color indexed="64"/>
      </left>
      <right style="thin">
        <color theme="1"/>
      </right>
      <top style="thin">
        <color theme="1"/>
      </top>
      <bottom style="thick">
        <color indexed="64"/>
      </bottom>
      <diagonal/>
    </border>
    <border>
      <left style="thick">
        <color indexed="64"/>
      </left>
      <right style="thin">
        <color theme="1"/>
      </right>
      <top/>
      <bottom/>
      <diagonal/>
    </border>
    <border>
      <left style="thick">
        <color indexed="64"/>
      </left>
      <right style="thin">
        <color theme="1"/>
      </right>
      <top/>
      <bottom style="thick">
        <color indexed="64"/>
      </bottom>
      <diagonal/>
    </border>
    <border>
      <left style="thick">
        <color indexed="64"/>
      </left>
      <right style="thin">
        <color theme="1"/>
      </right>
      <top style="thick">
        <color indexed="64"/>
      </top>
      <bottom style="thin">
        <color theme="1"/>
      </bottom>
      <diagonal/>
    </border>
    <border>
      <left style="thin">
        <color theme="1"/>
      </left>
      <right style="thin">
        <color theme="1"/>
      </right>
      <top style="thick">
        <color indexed="64"/>
      </top>
      <bottom style="thin">
        <color theme="1"/>
      </bottom>
      <diagonal/>
    </border>
    <border>
      <left style="thin">
        <color theme="1"/>
      </left>
      <right style="thick">
        <color indexed="64"/>
      </right>
      <top style="thick">
        <color indexed="64"/>
      </top>
      <bottom style="thin">
        <color theme="1"/>
      </bottom>
      <diagonal/>
    </border>
    <border>
      <left style="thick">
        <color indexed="64"/>
      </left>
      <right style="thin">
        <color theme="1"/>
      </right>
      <top style="thin">
        <color theme="1"/>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ck">
        <color indexed="64"/>
      </bottom>
      <diagonal/>
    </border>
    <border>
      <left style="thin">
        <color theme="1"/>
      </left>
      <right style="thick">
        <color indexed="64"/>
      </right>
      <top style="thin">
        <color theme="1"/>
      </top>
      <bottom style="thick">
        <color indexed="64"/>
      </bottom>
      <diagonal/>
    </border>
    <border>
      <left style="thick">
        <color theme="1"/>
      </left>
      <right style="thin">
        <color theme="1"/>
      </right>
      <top style="thick">
        <color indexed="64"/>
      </top>
      <bottom/>
      <diagonal/>
    </border>
    <border>
      <left style="thin">
        <color theme="1"/>
      </left>
      <right style="thin">
        <color theme="1"/>
      </right>
      <top style="thick">
        <color indexed="64"/>
      </top>
      <bottom/>
      <diagonal/>
    </border>
    <border>
      <left style="thick">
        <color theme="1"/>
      </left>
      <right style="thin">
        <color theme="1"/>
      </right>
      <top/>
      <bottom style="thick">
        <color indexed="64"/>
      </bottom>
      <diagonal/>
    </border>
    <border>
      <left style="thin">
        <color theme="1"/>
      </left>
      <right style="thin">
        <color theme="1"/>
      </right>
      <top/>
      <bottom style="thick">
        <color indexed="64"/>
      </bottom>
      <diagonal/>
    </border>
    <border>
      <left style="thick">
        <color theme="1"/>
      </left>
      <right style="thin">
        <color theme="1"/>
      </right>
      <top style="thin">
        <color theme="1"/>
      </top>
      <bottom style="thick">
        <color indexed="64"/>
      </bottom>
      <diagonal/>
    </border>
    <border>
      <left style="thin">
        <color theme="1"/>
      </left>
      <right style="thick">
        <color theme="1"/>
      </right>
      <top style="thin">
        <color theme="1"/>
      </top>
      <bottom style="thick">
        <color indexed="64"/>
      </bottom>
      <diagonal/>
    </border>
    <border>
      <left style="thick">
        <color indexed="64"/>
      </left>
      <right style="thick">
        <color theme="1"/>
      </right>
      <top/>
      <bottom/>
      <diagonal/>
    </border>
    <border>
      <left style="thick">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ck">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ck">
        <color indexed="64"/>
      </right>
      <top style="thin">
        <color theme="1"/>
      </top>
      <bottom style="thin">
        <color theme="1"/>
      </bottom>
      <diagonal/>
    </border>
    <border>
      <left style="thin">
        <color indexed="64"/>
      </left>
      <right style="thin">
        <color theme="1"/>
      </right>
      <top style="thin">
        <color theme="1"/>
      </top>
      <bottom/>
      <diagonal/>
    </border>
    <border>
      <left style="thin">
        <color indexed="64"/>
      </left>
      <right/>
      <top/>
      <bottom style="thick">
        <color theme="1"/>
      </bottom>
      <diagonal/>
    </border>
    <border>
      <left style="thick">
        <color theme="1"/>
      </left>
      <right style="thick">
        <color indexed="64"/>
      </right>
      <top style="thin">
        <color theme="1"/>
      </top>
      <bottom style="thin">
        <color indexed="64"/>
      </bottom>
      <diagonal/>
    </border>
    <border>
      <left style="thick">
        <color indexed="64"/>
      </left>
      <right style="thick">
        <color indexed="64"/>
      </right>
      <top/>
      <bottom style="thick">
        <color indexed="64"/>
      </bottom>
      <diagonal/>
    </border>
    <border>
      <left style="thin">
        <color indexed="64"/>
      </left>
      <right style="thin">
        <color theme="1"/>
      </right>
      <top style="thin">
        <color theme="1"/>
      </top>
      <bottom style="thick">
        <color theme="1"/>
      </bottom>
      <diagonal/>
    </border>
    <border>
      <left style="thin">
        <color theme="1"/>
      </left>
      <right style="thin">
        <color theme="1"/>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rgb="FF000000"/>
      </left>
      <right style="thick">
        <color theme="1"/>
      </right>
      <top style="thin">
        <color theme="1"/>
      </top>
      <bottom style="thin">
        <color theme="1"/>
      </bottom>
      <diagonal/>
    </border>
    <border>
      <left style="thin">
        <color theme="1"/>
      </left>
      <right style="thick">
        <color rgb="FF000000"/>
      </right>
      <top style="thin">
        <color theme="1"/>
      </top>
      <bottom style="thin">
        <color theme="1"/>
      </bottom>
      <diagonal/>
    </border>
    <border>
      <left style="thick">
        <color rgb="FF000000"/>
      </left>
      <right style="thick">
        <color theme="1"/>
      </right>
      <top style="thin">
        <color theme="1"/>
      </top>
      <bottom style="thick">
        <color rgb="FF000000"/>
      </bottom>
      <diagonal/>
    </border>
    <border>
      <left style="thick">
        <color theme="1"/>
      </left>
      <right/>
      <top style="thin">
        <color theme="1"/>
      </top>
      <bottom style="thick">
        <color rgb="FF000000"/>
      </bottom>
      <diagonal/>
    </border>
    <border>
      <left/>
      <right/>
      <top style="thin">
        <color theme="1"/>
      </top>
      <bottom style="thick">
        <color rgb="FF000000"/>
      </bottom>
      <diagonal/>
    </border>
    <border>
      <left/>
      <right style="thin">
        <color theme="1"/>
      </right>
      <top style="thin">
        <color theme="1"/>
      </top>
      <bottom style="thick">
        <color rgb="FF000000"/>
      </bottom>
      <diagonal/>
    </border>
    <border>
      <left style="thin">
        <color theme="1"/>
      </left>
      <right style="thin">
        <color theme="1"/>
      </right>
      <top style="thin">
        <color theme="1"/>
      </top>
      <bottom style="thick">
        <color rgb="FF000000"/>
      </bottom>
      <diagonal/>
    </border>
    <border>
      <left style="thin">
        <color theme="1"/>
      </left>
      <right style="thick">
        <color rgb="FF000000"/>
      </right>
      <top style="thin">
        <color theme="1"/>
      </top>
      <bottom style="thick">
        <color rgb="FF000000"/>
      </bottom>
      <diagonal/>
    </border>
    <border>
      <left style="thick">
        <color theme="1"/>
      </left>
      <right style="thick">
        <color theme="1"/>
      </right>
      <top style="thick">
        <color theme="1"/>
      </top>
      <bottom style="thin">
        <color indexed="64"/>
      </bottom>
      <diagonal/>
    </border>
    <border>
      <left style="thick">
        <color rgb="FF000000"/>
      </left>
      <right style="thick">
        <color theme="1"/>
      </right>
      <top/>
      <bottom style="thin">
        <color theme="1"/>
      </bottom>
      <diagonal/>
    </border>
    <border>
      <left style="thin">
        <color theme="1"/>
      </left>
      <right style="thick">
        <color rgb="FF000000"/>
      </right>
      <top/>
      <bottom style="thin">
        <color theme="1"/>
      </bottom>
      <diagonal/>
    </border>
    <border>
      <left/>
      <right style="thin">
        <color theme="1"/>
      </right>
      <top style="thick">
        <color theme="1"/>
      </top>
      <bottom style="thin">
        <color indexed="64"/>
      </bottom>
      <diagonal/>
    </border>
    <border>
      <left style="thin">
        <color theme="1"/>
      </left>
      <right style="thin">
        <color theme="1"/>
      </right>
      <top style="thick">
        <color theme="1"/>
      </top>
      <bottom style="thin">
        <color indexed="64"/>
      </bottom>
      <diagonal/>
    </border>
    <border>
      <left style="thin">
        <color theme="1"/>
      </left>
      <right style="thick">
        <color theme="1"/>
      </right>
      <top style="thick">
        <color theme="1"/>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top style="thick">
        <color indexed="64"/>
      </top>
      <bottom/>
      <diagonal/>
    </border>
    <border>
      <left/>
      <right style="thin">
        <color theme="1"/>
      </right>
      <top/>
      <bottom style="thick">
        <color indexed="64"/>
      </bottom>
      <diagonal/>
    </border>
    <border>
      <left style="thick">
        <color theme="1"/>
      </left>
      <right style="thin">
        <color theme="1"/>
      </right>
      <top style="thin">
        <color indexed="64"/>
      </top>
      <bottom/>
      <diagonal/>
    </border>
    <border>
      <left style="thin">
        <color theme="1"/>
      </left>
      <right style="thin">
        <color theme="1"/>
      </right>
      <top style="thick">
        <color rgb="FF000000"/>
      </top>
      <bottom/>
      <diagonal/>
    </border>
    <border>
      <left style="thin">
        <color theme="1"/>
      </left>
      <right style="thick">
        <color theme="1"/>
      </right>
      <top style="thick">
        <color rgb="FF000000"/>
      </top>
      <bottom/>
      <diagonal/>
    </border>
    <border>
      <left style="thin">
        <color theme="1"/>
      </left>
      <right style="thick">
        <color theme="1"/>
      </right>
      <top/>
      <bottom/>
      <diagonal/>
    </border>
    <border>
      <left style="thick">
        <color theme="1"/>
      </left>
      <right style="thin">
        <color theme="1"/>
      </right>
      <top style="thick">
        <color theme="1"/>
      </top>
      <bottom style="thin">
        <color indexed="64"/>
      </bottom>
      <diagonal/>
    </border>
    <border>
      <left style="thick">
        <color theme="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bottom style="thick">
        <color theme="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ck">
        <color indexed="64"/>
      </left>
      <right style="thin">
        <color theme="1"/>
      </right>
      <top/>
      <bottom style="thin">
        <color indexed="64"/>
      </bottom>
      <diagonal/>
    </border>
    <border>
      <left style="thick">
        <color indexed="64"/>
      </left>
      <right style="thin">
        <color theme="1"/>
      </right>
      <top style="thin">
        <color indexed="64"/>
      </top>
      <bottom style="thin">
        <color indexed="64"/>
      </bottom>
      <diagonal/>
    </border>
    <border>
      <left style="thick">
        <color theme="1"/>
      </left>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ck">
        <color indexed="64"/>
      </left>
      <right style="thick">
        <color theme="1"/>
      </right>
      <top style="thick">
        <color indexed="64"/>
      </top>
      <bottom style="thick">
        <color theme="1"/>
      </bottom>
      <diagonal/>
    </border>
    <border>
      <left style="thick">
        <color theme="1"/>
      </left>
      <right style="thick">
        <color theme="1"/>
      </right>
      <top style="thick">
        <color indexed="64"/>
      </top>
      <bottom style="thick">
        <color theme="1"/>
      </bottom>
      <diagonal/>
    </border>
    <border>
      <left style="thick">
        <color theme="1"/>
      </left>
      <right style="thick">
        <color indexed="64"/>
      </right>
      <top style="thick">
        <color indexed="64"/>
      </top>
      <bottom style="thick">
        <color theme="1"/>
      </bottom>
      <diagonal/>
    </border>
    <border>
      <left style="thick">
        <color indexed="64"/>
      </left>
      <right style="thick">
        <color theme="1"/>
      </right>
      <top style="thick">
        <color theme="1"/>
      </top>
      <bottom style="thick">
        <color theme="1"/>
      </bottom>
      <diagonal/>
    </border>
    <border>
      <left style="thick">
        <color theme="1"/>
      </left>
      <right style="thick">
        <color indexed="64"/>
      </right>
      <top style="thick">
        <color theme="1"/>
      </top>
      <bottom style="thick">
        <color theme="1"/>
      </bottom>
      <diagonal/>
    </border>
    <border>
      <left style="thin">
        <color theme="1"/>
      </left>
      <right style="thick">
        <color indexed="64"/>
      </right>
      <top/>
      <bottom style="thin">
        <color theme="1"/>
      </bottom>
      <diagonal/>
    </border>
    <border>
      <left style="thin">
        <color theme="1"/>
      </left>
      <right style="thick">
        <color indexed="64"/>
      </right>
      <top style="thin">
        <color theme="1"/>
      </top>
      <bottom style="thick">
        <color theme="1"/>
      </bottom>
      <diagonal/>
    </border>
    <border>
      <left style="thick">
        <color theme="1"/>
      </left>
      <right style="thick">
        <color indexed="64"/>
      </right>
      <top style="thick">
        <color theme="1"/>
      </top>
      <bottom style="thin">
        <color indexed="64"/>
      </bottom>
      <diagonal/>
    </border>
    <border>
      <left style="thick">
        <color theme="1"/>
      </left>
      <right style="thick">
        <color indexed="64"/>
      </right>
      <top style="thin">
        <color indexed="64"/>
      </top>
      <bottom style="thin">
        <color indexed="64"/>
      </bottom>
      <diagonal/>
    </border>
    <border>
      <left/>
      <right style="thick">
        <color indexed="64"/>
      </right>
      <top/>
      <bottom style="thick">
        <color theme="1"/>
      </bottom>
      <diagonal/>
    </border>
    <border>
      <left style="thick">
        <color theme="1"/>
      </left>
      <right style="thick">
        <color indexed="64"/>
      </right>
      <top/>
      <bottom/>
      <diagonal/>
    </border>
    <border>
      <left style="thick">
        <color theme="1"/>
      </left>
      <right style="thick">
        <color indexed="64"/>
      </right>
      <top/>
      <bottom style="thick">
        <color theme="1"/>
      </bottom>
      <diagonal/>
    </border>
    <border>
      <left style="thick">
        <color theme="1"/>
      </left>
      <right style="thick">
        <color indexed="64"/>
      </right>
      <top style="thin">
        <color theme="1"/>
      </top>
      <bottom/>
      <diagonal/>
    </border>
    <border>
      <left style="thin">
        <color theme="1"/>
      </left>
      <right style="thick">
        <color indexed="64"/>
      </right>
      <top style="thick">
        <color theme="1"/>
      </top>
      <bottom/>
      <diagonal/>
    </border>
    <border>
      <left style="thin">
        <color theme="1"/>
      </left>
      <right style="thick">
        <color indexed="64"/>
      </right>
      <top/>
      <bottom/>
      <diagonal/>
    </border>
    <border>
      <left style="thin">
        <color theme="1"/>
      </left>
      <right style="thick">
        <color indexed="64"/>
      </right>
      <top style="thin">
        <color theme="1"/>
      </top>
      <bottom/>
      <diagonal/>
    </border>
    <border>
      <left style="thick">
        <color indexed="64"/>
      </left>
      <right style="thick">
        <color theme="1"/>
      </right>
      <top style="thick">
        <color theme="1"/>
      </top>
      <bottom style="thick">
        <color indexed="64"/>
      </bottom>
      <diagonal/>
    </border>
    <border>
      <left style="thick">
        <color theme="1"/>
      </left>
      <right style="thick">
        <color theme="1"/>
      </right>
      <top style="thin">
        <color theme="1"/>
      </top>
      <bottom style="thick">
        <color indexed="64"/>
      </bottom>
      <diagonal/>
    </border>
    <border>
      <left style="thick">
        <color theme="1"/>
      </left>
      <right style="thick">
        <color indexed="64"/>
      </right>
      <top/>
      <bottom style="thick">
        <color indexed="64"/>
      </bottom>
      <diagonal/>
    </border>
    <border>
      <left/>
      <right style="thick">
        <color indexed="64"/>
      </right>
      <top style="thin">
        <color theme="1"/>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bottom style="thin">
        <color theme="1"/>
      </bottom>
      <diagonal/>
    </border>
    <border>
      <left/>
      <right style="thick">
        <color indexed="64"/>
      </right>
      <top style="thin">
        <color theme="1"/>
      </top>
      <bottom style="thin">
        <color theme="1"/>
      </bottom>
      <diagonal/>
    </border>
    <border>
      <left style="thick">
        <color indexed="64"/>
      </left>
      <right style="thick">
        <color indexed="64"/>
      </right>
      <top style="thin">
        <color theme="1"/>
      </top>
      <bottom/>
      <diagonal/>
    </border>
    <border>
      <left style="thick">
        <color indexed="64"/>
      </left>
      <right style="thick">
        <color indexed="64"/>
      </right>
      <top/>
      <bottom/>
      <diagonal/>
    </border>
    <border>
      <left style="thick">
        <color indexed="64"/>
      </left>
      <right/>
      <top style="thick">
        <color theme="1"/>
      </top>
      <bottom style="thick">
        <color theme="1"/>
      </bottom>
      <diagonal/>
    </border>
    <border>
      <left style="thick">
        <color indexed="64"/>
      </left>
      <right style="thick">
        <color indexed="64"/>
      </right>
      <top style="thin">
        <color theme="1"/>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theme="1"/>
      </left>
      <right style="thick">
        <color indexed="64"/>
      </right>
      <top style="thin">
        <color theme="1"/>
      </top>
      <bottom style="thick">
        <color indexed="64"/>
      </bottom>
      <diagonal/>
    </border>
    <border>
      <left/>
      <right style="thick">
        <color indexed="64"/>
      </right>
      <top style="thin">
        <color theme="1"/>
      </top>
      <bottom style="thick">
        <color indexed="64"/>
      </bottom>
      <diagonal/>
    </border>
    <border>
      <left style="thick">
        <color indexed="64"/>
      </left>
      <right style="thick">
        <color theme="1"/>
      </right>
      <top style="thick">
        <color theme="1"/>
      </top>
      <bottom/>
      <diagonal/>
    </border>
    <border>
      <left style="thick">
        <color theme="1"/>
      </left>
      <right style="thick">
        <color indexed="64"/>
      </right>
      <top style="thick">
        <color theme="1"/>
      </top>
      <bottom/>
      <diagonal/>
    </border>
    <border>
      <left style="thick">
        <color indexed="64"/>
      </left>
      <right style="thick">
        <color theme="1"/>
      </right>
      <top/>
      <bottom style="thick">
        <color theme="1"/>
      </bottom>
      <diagonal/>
    </border>
    <border>
      <left style="thick">
        <color theme="1"/>
      </left>
      <right style="thick">
        <color indexed="64"/>
      </right>
      <top style="thick">
        <color indexed="64"/>
      </top>
      <bottom/>
      <diagonal/>
    </border>
    <border>
      <left style="thick">
        <color theme="1"/>
      </left>
      <right style="thick">
        <color indexed="64"/>
      </right>
      <top/>
      <bottom style="thin">
        <color indexed="64"/>
      </bottom>
      <diagonal/>
    </border>
    <border>
      <left style="thin">
        <color theme="1"/>
      </left>
      <right style="thick">
        <color indexed="64"/>
      </right>
      <top/>
      <bottom style="thick">
        <color indexed="64"/>
      </bottom>
      <diagonal/>
    </border>
    <border>
      <left style="thin">
        <color theme="1"/>
      </left>
      <right style="thick">
        <color indexed="64"/>
      </right>
      <top style="thick">
        <color theme="1"/>
      </top>
      <bottom style="thin">
        <color theme="1"/>
      </bottom>
      <diagonal/>
    </border>
    <border>
      <left/>
      <right style="thick">
        <color indexed="64"/>
      </right>
      <top style="thick">
        <color theme="1"/>
      </top>
      <bottom style="thin">
        <color indexed="64"/>
      </bottom>
      <diagonal/>
    </border>
    <border>
      <left style="thick">
        <color theme="1"/>
      </left>
      <right style="thick">
        <color indexed="64"/>
      </right>
      <top style="thin">
        <color theme="1"/>
      </top>
      <bottom style="thick">
        <color rgb="FF000000"/>
      </bottom>
      <diagonal/>
    </border>
    <border>
      <left style="thick">
        <color theme="1"/>
      </left>
      <right style="thick">
        <color indexed="64"/>
      </right>
      <top style="thin">
        <color indexed="64"/>
      </top>
      <bottom/>
      <diagonal/>
    </border>
    <border>
      <left style="thick">
        <color theme="1"/>
      </left>
      <right style="thick">
        <color theme="1"/>
      </right>
      <top style="thick">
        <color indexed="64"/>
      </top>
      <bottom style="thin">
        <color theme="1"/>
      </bottom>
      <diagonal/>
    </border>
    <border>
      <left/>
      <right style="thick">
        <color indexed="64"/>
      </right>
      <top style="thin">
        <color theme="1"/>
      </top>
      <bottom style="thick">
        <color theme="1"/>
      </bottom>
      <diagonal/>
    </border>
    <border>
      <left style="thin">
        <color theme="1"/>
      </left>
      <right style="thick">
        <color theme="1"/>
      </right>
      <top style="thick">
        <color theme="1"/>
      </top>
      <bottom/>
      <diagonal/>
    </border>
    <border>
      <left style="thick">
        <color indexed="64"/>
      </left>
      <right/>
      <top style="thin">
        <color indexed="64"/>
      </top>
      <bottom style="thin">
        <color indexed="64"/>
      </bottom>
      <diagonal/>
    </border>
    <border>
      <left style="thick">
        <color theme="1"/>
      </left>
      <right style="thick">
        <color theme="1"/>
      </right>
      <top style="thick">
        <color theme="1"/>
      </top>
      <bottom style="medium">
        <color rgb="FF000000"/>
      </bottom>
      <diagonal/>
    </border>
    <border>
      <left style="thick">
        <color theme="1"/>
      </left>
      <right style="thick">
        <color theme="1"/>
      </right>
      <top/>
      <bottom/>
      <diagonal/>
    </border>
    <border>
      <left style="thick">
        <color theme="1"/>
      </left>
      <right/>
      <top style="thick">
        <color indexed="64"/>
      </top>
      <bottom/>
      <diagonal/>
    </border>
    <border>
      <left/>
      <right/>
      <top style="thick">
        <color theme="1"/>
      </top>
      <bottom style="thin">
        <color indexed="64"/>
      </bottom>
      <diagonal/>
    </border>
    <border>
      <left style="thick">
        <color theme="1"/>
      </left>
      <right style="thick">
        <color theme="1"/>
      </right>
      <top style="thin">
        <color indexed="64"/>
      </top>
      <bottom style="medium">
        <color indexed="64"/>
      </bottom>
      <diagonal/>
    </border>
    <border>
      <left style="thick">
        <color indexed="64"/>
      </left>
      <right style="thin">
        <color theme="1"/>
      </right>
      <top style="thick">
        <color indexed="64"/>
      </top>
      <bottom/>
      <diagonal/>
    </border>
    <border>
      <left style="thick">
        <color indexed="64"/>
      </left>
      <right style="thin">
        <color theme="1"/>
      </right>
      <top/>
      <bottom style="thin">
        <color theme="1"/>
      </bottom>
      <diagonal/>
    </border>
    <border>
      <left style="thick">
        <color indexed="64"/>
      </left>
      <right/>
      <top style="thin">
        <color theme="1"/>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theme="1"/>
      </bottom>
      <diagonal/>
    </border>
    <border>
      <left style="thick">
        <color theme="1"/>
      </left>
      <right style="thin">
        <color theme="1"/>
      </right>
      <top/>
      <bottom style="thin">
        <color indexed="64"/>
      </bottom>
      <diagonal/>
    </border>
    <border>
      <left/>
      <right style="thin">
        <color theme="1"/>
      </right>
      <top style="thin">
        <color indexed="64"/>
      </top>
      <bottom/>
      <diagonal/>
    </border>
    <border>
      <left style="thick">
        <color theme="1"/>
      </left>
      <right/>
      <top style="thick">
        <color theme="1"/>
      </top>
      <bottom style="medium">
        <color rgb="FF000000"/>
      </bottom>
      <diagonal/>
    </border>
    <border>
      <left/>
      <right style="thick">
        <color theme="1"/>
      </right>
      <top style="thick">
        <color theme="1"/>
      </top>
      <bottom style="medium">
        <color rgb="FF000000"/>
      </bottom>
      <diagonal/>
    </border>
    <border>
      <left/>
      <right style="thick">
        <color theme="1"/>
      </right>
      <top style="thick">
        <color indexed="64"/>
      </top>
      <bottom/>
      <diagonal/>
    </border>
    <border>
      <left/>
      <right style="thin">
        <color indexed="64"/>
      </right>
      <top style="thin">
        <color theme="1"/>
      </top>
      <bottom/>
      <diagonal/>
    </border>
    <border>
      <left style="thick">
        <color indexed="64"/>
      </left>
      <right/>
      <top/>
      <bottom style="thick">
        <color theme="1"/>
      </bottom>
      <diagonal/>
    </border>
    <border>
      <left/>
      <right style="thin">
        <color theme="1"/>
      </right>
      <top style="thick">
        <color theme="1"/>
      </top>
      <bottom/>
      <diagonal/>
    </border>
    <border>
      <left style="thin">
        <color theme="1"/>
      </left>
      <right style="thin">
        <color indexed="64"/>
      </right>
      <top style="thin">
        <color indexed="64"/>
      </top>
      <bottom/>
      <diagonal/>
    </border>
    <border>
      <left style="thin">
        <color theme="1"/>
      </left>
      <right style="thin">
        <color theme="1"/>
      </right>
      <top style="thin">
        <color indexed="64"/>
      </top>
      <bottom/>
      <diagonal/>
    </border>
    <border>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ck">
        <color indexed="64"/>
      </right>
      <top style="thin">
        <color indexed="64"/>
      </top>
      <bottom/>
      <diagonal/>
    </border>
    <border>
      <left style="thin">
        <color indexed="64"/>
      </left>
      <right style="thin">
        <color indexed="64"/>
      </right>
      <top/>
      <bottom style="thick">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medium">
        <color indexed="64"/>
      </right>
      <top style="medium">
        <color indexed="64"/>
      </top>
      <bottom/>
      <diagonal/>
    </border>
    <border>
      <left style="thick">
        <color rgb="FF000000"/>
      </left>
      <right/>
      <top/>
      <bottom/>
      <diagonal/>
    </border>
    <border>
      <left style="medium">
        <color indexed="64"/>
      </left>
      <right style="medium">
        <color indexed="64"/>
      </right>
      <top/>
      <bottom/>
      <diagonal/>
    </border>
    <border>
      <left style="thick">
        <color rgb="FF000000"/>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top style="thick">
        <color rgb="FF000000"/>
      </top>
      <bottom/>
      <diagonal/>
    </border>
    <border>
      <left style="medium">
        <color indexed="64"/>
      </left>
      <right/>
      <top/>
      <bottom style="medium">
        <color indexed="64"/>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style="medium">
        <color indexed="64"/>
      </top>
      <bottom/>
      <diagonal/>
    </border>
    <border>
      <left/>
      <right/>
      <top style="medium">
        <color indexed="64"/>
      </top>
      <bottom style="medium">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bottom/>
      <diagonal/>
    </border>
  </borders>
  <cellStyleXfs count="7">
    <xf numFmtId="0" fontId="0" fillId="0" borderId="0"/>
    <xf numFmtId="0" fontId="64" fillId="0" borderId="0" applyNumberFormat="0" applyFill="0" applyBorder="0" applyAlignment="0" applyProtection="0"/>
    <xf numFmtId="0" fontId="72" fillId="51" borderId="0" applyNumberFormat="0" applyBorder="0" applyAlignment="0" applyProtection="0"/>
    <xf numFmtId="0" fontId="93" fillId="62" borderId="337" applyNumberFormat="0" applyAlignment="0" applyProtection="0"/>
    <xf numFmtId="0" fontId="92" fillId="63" borderId="338" applyNumberFormat="0" applyFont="0" applyAlignment="0" applyProtection="0"/>
    <xf numFmtId="0" fontId="114" fillId="67" borderId="0" applyNumberFormat="0" applyBorder="0" applyAlignment="0" applyProtection="0"/>
    <xf numFmtId="0" fontId="121" fillId="69" borderId="337" applyNumberFormat="0" applyAlignment="0" applyProtection="0"/>
  </cellStyleXfs>
  <cellXfs count="2331">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horizontal="center" vertical="center" wrapText="1"/>
    </xf>
    <xf numFmtId="0" fontId="3" fillId="3"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7" xfId="0"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3"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3"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5"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3" fillId="0" borderId="0" xfId="0" applyFont="1"/>
    <xf numFmtId="0" fontId="14" fillId="0" borderId="0" xfId="0" applyFont="1"/>
    <xf numFmtId="0" fontId="1"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9" fillId="8" borderId="7" xfId="0" applyFont="1" applyFill="1" applyBorder="1" applyAlignment="1">
      <alignment horizontal="center" vertical="center" wrapText="1"/>
    </xf>
    <xf numFmtId="0" fontId="0" fillId="9" borderId="11" xfId="0"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9" borderId="5" xfId="0" applyFill="1" applyBorder="1" applyAlignment="1">
      <alignment horizontal="center" vertical="center" wrapText="1"/>
    </xf>
    <xf numFmtId="0" fontId="16" fillId="10" borderId="0" xfId="0" applyFont="1" applyFill="1"/>
    <xf numFmtId="0" fontId="16" fillId="0" borderId="0" xfId="0" applyFont="1" applyAlignment="1">
      <alignment horizontal="center"/>
    </xf>
    <xf numFmtId="0" fontId="16" fillId="0" borderId="0" xfId="0" applyFont="1"/>
    <xf numFmtId="0" fontId="16" fillId="0" borderId="0" xfId="0" applyFont="1" applyAlignment="1">
      <alignment horizontal="center" vertical="center"/>
    </xf>
    <xf numFmtId="0" fontId="17" fillId="10" borderId="0" xfId="0" applyFont="1" applyFill="1" applyAlignment="1">
      <alignment horizontal="center" vertical="center" wrapText="1"/>
    </xf>
    <xf numFmtId="0" fontId="17" fillId="0" borderId="0" xfId="0" applyFont="1"/>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9" xfId="0" applyFont="1" applyBorder="1" applyAlignment="1">
      <alignment horizontal="center" vertical="center" wrapText="1"/>
    </xf>
    <xf numFmtId="0" fontId="20" fillId="10" borderId="0" xfId="0" applyFont="1" applyFill="1" applyAlignment="1">
      <alignment vertical="center" wrapText="1"/>
    </xf>
    <xf numFmtId="16" fontId="21" fillId="0" borderId="5" xfId="0" applyNumberFormat="1" applyFont="1" applyBorder="1" applyAlignment="1">
      <alignment vertical="center" wrapText="1"/>
    </xf>
    <xf numFmtId="16" fontId="16" fillId="0" borderId="5" xfId="0" applyNumberFormat="1" applyFont="1" applyBorder="1" applyAlignment="1">
      <alignment vertical="center" wrapText="1"/>
    </xf>
    <xf numFmtId="0" fontId="20" fillId="14" borderId="0" xfId="0" applyFont="1" applyFill="1"/>
    <xf numFmtId="0" fontId="16" fillId="14" borderId="0" xfId="0" applyFont="1" applyFill="1"/>
    <xf numFmtId="0" fontId="16" fillId="14" borderId="26" xfId="0" applyFont="1" applyFill="1" applyBorder="1" applyAlignment="1">
      <alignment horizontal="center" vertical="center"/>
    </xf>
    <xf numFmtId="16" fontId="20" fillId="0" borderId="5" xfId="0" applyNumberFormat="1" applyFont="1" applyBorder="1" applyAlignment="1">
      <alignment vertical="center" wrapText="1"/>
    </xf>
    <xf numFmtId="16" fontId="20" fillId="14" borderId="0" xfId="0" applyNumberFormat="1" applyFont="1" applyFill="1" applyAlignment="1">
      <alignment vertical="center" wrapText="1"/>
    </xf>
    <xf numFmtId="16" fontId="20" fillId="7" borderId="5" xfId="0" applyNumberFormat="1" applyFont="1" applyFill="1" applyBorder="1" applyAlignment="1">
      <alignment vertical="center" wrapText="1"/>
    </xf>
    <xf numFmtId="0" fontId="16" fillId="14" borderId="26" xfId="0" applyFont="1" applyFill="1" applyBorder="1"/>
    <xf numFmtId="16" fontId="16" fillId="0" borderId="24" xfId="0" applyNumberFormat="1" applyFont="1" applyBorder="1" applyAlignment="1">
      <alignment vertical="center" wrapText="1"/>
    </xf>
    <xf numFmtId="0" fontId="25" fillId="12" borderId="19" xfId="0" applyFont="1" applyFill="1" applyBorder="1" applyAlignment="1">
      <alignment horizontal="center" vertical="center" wrapText="1"/>
    </xf>
    <xf numFmtId="16" fontId="16" fillId="0" borderId="15" xfId="0" applyNumberFormat="1" applyFont="1" applyBorder="1" applyAlignment="1">
      <alignment vertical="center" wrapText="1"/>
    </xf>
    <xf numFmtId="16" fontId="23" fillId="0" borderId="5" xfId="0" applyNumberFormat="1" applyFont="1" applyBorder="1" applyAlignment="1">
      <alignment vertical="center" wrapText="1"/>
    </xf>
    <xf numFmtId="16" fontId="22" fillId="0" borderId="5" xfId="0" applyNumberFormat="1" applyFont="1" applyBorder="1" applyAlignment="1">
      <alignment horizontal="center" vertical="center" wrapText="1"/>
    </xf>
    <xf numFmtId="0" fontId="16" fillId="0" borderId="26" xfId="0" applyFont="1" applyBorder="1"/>
    <xf numFmtId="0" fontId="24" fillId="15" borderId="10" xfId="0" applyFont="1" applyFill="1" applyBorder="1" applyAlignment="1">
      <alignment vertical="center" wrapText="1"/>
    </xf>
    <xf numFmtId="0" fontId="24" fillId="15" borderId="20" xfId="0" applyFont="1" applyFill="1" applyBorder="1" applyAlignment="1">
      <alignment vertical="center" wrapText="1"/>
    </xf>
    <xf numFmtId="0" fontId="24" fillId="15" borderId="21" xfId="0" applyFont="1" applyFill="1" applyBorder="1" applyAlignment="1">
      <alignment vertical="center" wrapText="1"/>
    </xf>
    <xf numFmtId="0" fontId="22" fillId="0" borderId="5" xfId="0" applyFont="1" applyBorder="1" applyAlignment="1">
      <alignment vertical="center" wrapText="1"/>
    </xf>
    <xf numFmtId="0" fontId="16" fillId="0" borderId="19" xfId="0" applyFont="1" applyBorder="1"/>
    <xf numFmtId="16" fontId="23" fillId="0" borderId="5" xfId="0" applyNumberFormat="1" applyFont="1" applyBorder="1" applyAlignment="1">
      <alignment horizontal="center" vertical="center" wrapText="1"/>
    </xf>
    <xf numFmtId="0" fontId="16" fillId="0" borderId="26" xfId="0" applyFont="1" applyBorder="1" applyAlignment="1">
      <alignment horizontal="center" vertical="center"/>
    </xf>
    <xf numFmtId="0" fontId="22" fillId="17" borderId="19" xfId="0" applyFont="1" applyFill="1" applyBorder="1" applyAlignment="1">
      <alignment vertical="center" wrapText="1"/>
    </xf>
    <xf numFmtId="16" fontId="26" fillId="0" borderId="5" xfId="0" applyNumberFormat="1" applyFont="1" applyBorder="1" applyAlignment="1">
      <alignment vertical="center" wrapText="1"/>
    </xf>
    <xf numFmtId="0" fontId="20" fillId="0" borderId="19" xfId="0" applyFont="1" applyBorder="1" applyAlignment="1">
      <alignment vertical="center" wrapText="1"/>
    </xf>
    <xf numFmtId="0" fontId="25" fillId="18" borderId="5" xfId="0" applyFont="1" applyFill="1" applyBorder="1" applyAlignment="1">
      <alignment vertical="center" wrapText="1"/>
    </xf>
    <xf numFmtId="0" fontId="21" fillId="0" borderId="5" xfId="0" applyFont="1" applyBorder="1" applyAlignment="1">
      <alignment vertical="center" wrapText="1"/>
    </xf>
    <xf numFmtId="0" fontId="22" fillId="0" borderId="5" xfId="0" applyFont="1" applyBorder="1" applyAlignment="1">
      <alignment horizontal="center" vertical="center" wrapText="1"/>
    </xf>
    <xf numFmtId="0" fontId="24" fillId="10" borderId="0" xfId="0" applyFont="1" applyFill="1" applyAlignment="1">
      <alignment vertical="center" wrapText="1"/>
    </xf>
    <xf numFmtId="0" fontId="16" fillId="0" borderId="5" xfId="0" applyFont="1" applyBorder="1" applyAlignment="1">
      <alignment vertical="center" wrapText="1"/>
    </xf>
    <xf numFmtId="0" fontId="24" fillId="19" borderId="19" xfId="0" applyFont="1" applyFill="1" applyBorder="1" applyAlignment="1">
      <alignment vertical="center" wrapText="1"/>
    </xf>
    <xf numFmtId="0" fontId="21" fillId="0" borderId="19" xfId="0" applyFont="1" applyBorder="1" applyAlignment="1">
      <alignment vertical="center" wrapText="1"/>
    </xf>
    <xf numFmtId="16" fontId="16" fillId="0" borderId="39" xfId="0" applyNumberFormat="1" applyFont="1" applyBorder="1" applyAlignment="1">
      <alignment vertical="center" wrapText="1"/>
    </xf>
    <xf numFmtId="0" fontId="16" fillId="0" borderId="39" xfId="0" applyFont="1" applyBorder="1" applyAlignment="1">
      <alignment vertical="center" wrapText="1"/>
    </xf>
    <xf numFmtId="0" fontId="22" fillId="12" borderId="5" xfId="0" applyFont="1" applyFill="1" applyBorder="1" applyAlignment="1">
      <alignment horizontal="center" vertical="center" wrapText="1"/>
    </xf>
    <xf numFmtId="16" fontId="23" fillId="0" borderId="24" xfId="0" applyNumberFormat="1" applyFont="1" applyBorder="1" applyAlignment="1">
      <alignment vertical="center" wrapText="1"/>
    </xf>
    <xf numFmtId="0" fontId="16" fillId="0" borderId="19" xfId="0" applyFont="1" applyBorder="1" applyAlignment="1">
      <alignment vertical="center" wrapText="1"/>
    </xf>
    <xf numFmtId="0" fontId="22" fillId="16" borderId="5" xfId="0" applyFont="1" applyFill="1" applyBorder="1" applyAlignment="1">
      <alignment vertical="center" wrapText="1"/>
    </xf>
    <xf numFmtId="0" fontId="22" fillId="0" borderId="19" xfId="0" applyFont="1" applyBorder="1" applyAlignment="1">
      <alignment vertical="center" wrapText="1"/>
    </xf>
    <xf numFmtId="0" fontId="22" fillId="20" borderId="19" xfId="0" applyFont="1" applyFill="1" applyBorder="1" applyAlignment="1">
      <alignment horizontal="center" vertical="center" wrapText="1"/>
    </xf>
    <xf numFmtId="0" fontId="16" fillId="10" borderId="0" xfId="0" applyFont="1" applyFill="1" applyAlignment="1">
      <alignment vertical="center" wrapText="1"/>
    </xf>
    <xf numFmtId="16" fontId="23" fillId="0" borderId="15" xfId="0" applyNumberFormat="1" applyFont="1" applyBorder="1" applyAlignment="1">
      <alignment vertical="center" wrapText="1"/>
    </xf>
    <xf numFmtId="0" fontId="16" fillId="0" borderId="15" xfId="0" applyFont="1" applyBorder="1" applyAlignment="1">
      <alignment vertical="center" wrapText="1"/>
    </xf>
    <xf numFmtId="16" fontId="23" fillId="0" borderId="10" xfId="0" applyNumberFormat="1" applyFont="1" applyBorder="1" applyAlignment="1">
      <alignment vertical="center" wrapText="1"/>
    </xf>
    <xf numFmtId="16" fontId="23" fillId="0" borderId="40" xfId="0" applyNumberFormat="1" applyFont="1" applyBorder="1" applyAlignment="1">
      <alignment vertical="center" wrapText="1"/>
    </xf>
    <xf numFmtId="0" fontId="16" fillId="0" borderId="40" xfId="0" applyFont="1" applyBorder="1" applyAlignment="1">
      <alignment vertical="center" wrapText="1"/>
    </xf>
    <xf numFmtId="0" fontId="21" fillId="0" borderId="19" xfId="0" applyFont="1" applyBorder="1" applyAlignment="1">
      <alignment horizontal="center" vertical="center" wrapText="1"/>
    </xf>
    <xf numFmtId="0" fontId="22" fillId="0" borderId="10" xfId="0" applyFont="1" applyBorder="1" applyAlignment="1">
      <alignment horizontal="center" vertical="center" wrapText="1"/>
    </xf>
    <xf numFmtId="0" fontId="22" fillId="12" borderId="42" xfId="0" applyFont="1" applyFill="1" applyBorder="1" applyAlignment="1">
      <alignment horizontal="center" vertical="center" wrapText="1"/>
    </xf>
    <xf numFmtId="16" fontId="20" fillId="0" borderId="5" xfId="0" applyNumberFormat="1" applyFont="1" applyBorder="1" applyAlignment="1">
      <alignment horizontal="center" vertical="center" wrapText="1"/>
    </xf>
    <xf numFmtId="0" fontId="27" fillId="18" borderId="37" xfId="0" applyFont="1" applyFill="1" applyBorder="1" applyAlignment="1">
      <alignment horizontal="center" vertical="center" wrapText="1"/>
    </xf>
    <xf numFmtId="0" fontId="20" fillId="0" borderId="5" xfId="0" applyFont="1" applyBorder="1" applyAlignment="1">
      <alignment horizontal="center" vertical="center" wrapText="1"/>
    </xf>
    <xf numFmtId="0" fontId="16" fillId="0" borderId="41" xfId="0" applyFont="1" applyBorder="1"/>
    <xf numFmtId="0" fontId="21" fillId="9" borderId="5" xfId="0" applyFont="1" applyFill="1" applyBorder="1" applyAlignment="1">
      <alignment vertical="center" wrapText="1"/>
    </xf>
    <xf numFmtId="0" fontId="24" fillId="19" borderId="19" xfId="0" applyFont="1" applyFill="1" applyBorder="1" applyAlignment="1">
      <alignment horizontal="center" vertical="center" wrapText="1"/>
    </xf>
    <xf numFmtId="0" fontId="20" fillId="22" borderId="5" xfId="0" applyFont="1" applyFill="1" applyBorder="1" applyAlignment="1">
      <alignment vertical="center" wrapText="1"/>
    </xf>
    <xf numFmtId="16" fontId="23" fillId="0" borderId="39" xfId="0" applyNumberFormat="1" applyFont="1" applyBorder="1" applyAlignment="1">
      <alignment vertical="center" wrapText="1"/>
    </xf>
    <xf numFmtId="0" fontId="21" fillId="23" borderId="5" xfId="0" applyFont="1" applyFill="1" applyBorder="1" applyAlignment="1">
      <alignment vertical="center" wrapText="1"/>
    </xf>
    <xf numFmtId="0" fontId="22" fillId="18" borderId="5" xfId="0" applyFont="1" applyFill="1" applyBorder="1" applyAlignment="1">
      <alignment vertical="center" wrapText="1"/>
    </xf>
    <xf numFmtId="0" fontId="16" fillId="0" borderId="19" xfId="0" applyFont="1" applyBorder="1" applyAlignment="1">
      <alignment horizontal="center" vertical="center"/>
    </xf>
    <xf numFmtId="16" fontId="23" fillId="0" borderId="7" xfId="0" applyNumberFormat="1" applyFont="1" applyBorder="1" applyAlignment="1">
      <alignment vertical="center" wrapText="1"/>
    </xf>
    <xf numFmtId="0" fontId="16" fillId="9" borderId="40" xfId="0" applyFont="1" applyFill="1" applyBorder="1" applyAlignment="1">
      <alignment vertical="center" wrapText="1"/>
    </xf>
    <xf numFmtId="0" fontId="21" fillId="9" borderId="40" xfId="0" applyFont="1" applyFill="1" applyBorder="1" applyAlignment="1">
      <alignment vertical="center" wrapText="1"/>
    </xf>
    <xf numFmtId="0" fontId="27" fillId="18" borderId="41" xfId="0" applyFont="1" applyFill="1" applyBorder="1" applyAlignment="1">
      <alignment horizontal="center" vertical="center" wrapText="1"/>
    </xf>
    <xf numFmtId="0" fontId="21" fillId="21" borderId="0" xfId="0" applyFont="1" applyFill="1" applyAlignment="1">
      <alignment horizontal="center" vertical="center" wrapText="1"/>
    </xf>
    <xf numFmtId="0" fontId="27" fillId="18" borderId="19" xfId="0" applyFont="1" applyFill="1" applyBorder="1" applyAlignment="1">
      <alignment horizontal="center" vertical="center" wrapText="1"/>
    </xf>
    <xf numFmtId="0" fontId="22" fillId="0" borderId="27" xfId="0" applyFont="1" applyBorder="1" applyAlignment="1">
      <alignment vertical="center" wrapText="1"/>
    </xf>
    <xf numFmtId="16" fontId="20" fillId="11" borderId="5" xfId="0" applyNumberFormat="1" applyFont="1" applyFill="1" applyBorder="1" applyAlignment="1">
      <alignment vertical="center" wrapText="1"/>
    </xf>
    <xf numFmtId="0" fontId="21" fillId="0" borderId="5" xfId="0" applyFont="1" applyBorder="1" applyAlignment="1">
      <alignment horizontal="center" vertical="center" wrapText="1"/>
    </xf>
    <xf numFmtId="0" fontId="16" fillId="0" borderId="19" xfId="0" applyFont="1" applyBorder="1" applyAlignment="1">
      <alignment horizontal="center" vertical="center" wrapText="1"/>
    </xf>
    <xf numFmtId="0" fontId="16" fillId="25" borderId="0" xfId="0" applyFont="1" applyFill="1"/>
    <xf numFmtId="16" fontId="22" fillId="18" borderId="19" xfId="0" applyNumberFormat="1" applyFont="1" applyFill="1" applyBorder="1" applyAlignment="1">
      <alignment vertical="center" wrapText="1"/>
    </xf>
    <xf numFmtId="0" fontId="24" fillId="0" borderId="5" xfId="0" applyFont="1" applyBorder="1" applyAlignment="1">
      <alignment vertical="center" wrapText="1"/>
    </xf>
    <xf numFmtId="0" fontId="22" fillId="0" borderId="0" xfId="0" applyFont="1" applyAlignment="1">
      <alignment vertical="center" wrapText="1"/>
    </xf>
    <xf numFmtId="16" fontId="22" fillId="0" borderId="5" xfId="0" applyNumberFormat="1" applyFont="1" applyBorder="1" applyAlignment="1">
      <alignment vertical="center" wrapText="1"/>
    </xf>
    <xf numFmtId="16" fontId="22" fillId="0" borderId="19" xfId="0" applyNumberFormat="1" applyFont="1" applyBorder="1" applyAlignment="1">
      <alignment vertical="center" wrapText="1"/>
    </xf>
    <xf numFmtId="0" fontId="16" fillId="0" borderId="41" xfId="0" applyFont="1" applyBorder="1" applyAlignment="1">
      <alignment vertical="center" wrapText="1"/>
    </xf>
    <xf numFmtId="16" fontId="22" fillId="0" borderId="10" xfId="0" applyNumberFormat="1" applyFont="1" applyBorder="1" applyAlignment="1">
      <alignment horizontal="center" vertical="center" wrapText="1"/>
    </xf>
    <xf numFmtId="16" fontId="22" fillId="0" borderId="19" xfId="0" applyNumberFormat="1" applyFont="1" applyBorder="1" applyAlignment="1">
      <alignment horizontal="center" vertical="center" wrapText="1"/>
    </xf>
    <xf numFmtId="16" fontId="23" fillId="0" borderId="0" xfId="0" applyNumberFormat="1" applyFont="1" applyAlignment="1">
      <alignment vertical="center" wrapText="1"/>
    </xf>
    <xf numFmtId="0" fontId="24" fillId="19" borderId="41" xfId="0" applyFont="1" applyFill="1" applyBorder="1" applyAlignment="1">
      <alignment horizontal="center" vertical="center" wrapText="1"/>
    </xf>
    <xf numFmtId="0" fontId="22" fillId="0" borderId="31" xfId="0" applyFont="1" applyBorder="1" applyAlignment="1">
      <alignment vertical="center" wrapText="1"/>
    </xf>
    <xf numFmtId="0" fontId="22" fillId="20" borderId="42" xfId="0" applyFont="1" applyFill="1" applyBorder="1" applyAlignment="1">
      <alignment horizontal="center" vertical="center" wrapText="1"/>
    </xf>
    <xf numFmtId="0" fontId="21" fillId="10" borderId="10" xfId="0" applyFont="1" applyFill="1" applyBorder="1" applyAlignment="1">
      <alignment vertical="center" wrapText="1"/>
    </xf>
    <xf numFmtId="0" fontId="16" fillId="0" borderId="10" xfId="0" applyFont="1" applyBorder="1" applyAlignment="1">
      <alignment horizontal="center" vertical="center" wrapText="1"/>
    </xf>
    <xf numFmtId="0" fontId="20" fillId="26" borderId="48" xfId="0" applyFont="1" applyFill="1" applyBorder="1" applyAlignment="1">
      <alignment vertical="center"/>
    </xf>
    <xf numFmtId="0" fontId="21" fillId="26" borderId="10" xfId="0" applyFont="1" applyFill="1" applyBorder="1" applyAlignment="1">
      <alignment vertical="center" wrapText="1"/>
    </xf>
    <xf numFmtId="0" fontId="16" fillId="0" borderId="40" xfId="0" applyFont="1" applyBorder="1"/>
    <xf numFmtId="0" fontId="21" fillId="0" borderId="40" xfId="0" applyFont="1" applyBorder="1" applyAlignment="1">
      <alignment vertical="center" wrapText="1"/>
    </xf>
    <xf numFmtId="0" fontId="16" fillId="26" borderId="5" xfId="0" applyFont="1" applyFill="1" applyBorder="1" applyAlignment="1">
      <alignment vertical="center"/>
    </xf>
    <xf numFmtId="0" fontId="21" fillId="26" borderId="5" xfId="0" applyFont="1" applyFill="1" applyBorder="1" applyAlignment="1">
      <alignment horizontal="left" vertical="center"/>
    </xf>
    <xf numFmtId="0" fontId="16" fillId="9" borderId="0" xfId="0" applyFont="1" applyFill="1"/>
    <xf numFmtId="16" fontId="23" fillId="0" borderId="10" xfId="0" applyNumberFormat="1" applyFont="1" applyBorder="1" applyAlignment="1">
      <alignment horizontal="center" vertical="center" wrapText="1"/>
    </xf>
    <xf numFmtId="0" fontId="24" fillId="27" borderId="19" xfId="0" applyFont="1" applyFill="1" applyBorder="1" applyAlignment="1">
      <alignment horizontal="center" vertical="center" wrapText="1"/>
    </xf>
    <xf numFmtId="0" fontId="16" fillId="0" borderId="10" xfId="0" applyFont="1" applyBorder="1" applyAlignment="1">
      <alignment vertical="center" wrapText="1"/>
    </xf>
    <xf numFmtId="16" fontId="26" fillId="0" borderId="40" xfId="0" applyNumberFormat="1" applyFont="1" applyBorder="1" applyAlignment="1">
      <alignment vertical="center" wrapText="1"/>
    </xf>
    <xf numFmtId="16" fontId="26" fillId="0" borderId="10" xfId="0" applyNumberFormat="1" applyFont="1" applyBorder="1" applyAlignment="1">
      <alignment vertical="center" wrapText="1"/>
    </xf>
    <xf numFmtId="0" fontId="20" fillId="0" borderId="40" xfId="0" applyFont="1" applyBorder="1" applyAlignment="1">
      <alignment vertical="center" wrapText="1"/>
    </xf>
    <xf numFmtId="16" fontId="26" fillId="0" borderId="5" xfId="0" applyNumberFormat="1" applyFont="1" applyBorder="1" applyAlignment="1">
      <alignment horizontal="center" vertical="center" wrapText="1"/>
    </xf>
    <xf numFmtId="16" fontId="16" fillId="0" borderId="5" xfId="0" applyNumberFormat="1" applyFont="1" applyBorder="1" applyAlignment="1">
      <alignment horizontal="center" vertical="center" wrapText="1"/>
    </xf>
    <xf numFmtId="16" fontId="23" fillId="21" borderId="22" xfId="0" applyNumberFormat="1" applyFont="1" applyFill="1" applyBorder="1" applyAlignment="1">
      <alignment vertical="center" wrapText="1"/>
    </xf>
    <xf numFmtId="16" fontId="23" fillId="21" borderId="27" xfId="0" applyNumberFormat="1" applyFont="1" applyFill="1" applyBorder="1" applyAlignment="1">
      <alignment vertical="center" wrapText="1"/>
    </xf>
    <xf numFmtId="0" fontId="21" fillId="0" borderId="40" xfId="0" applyFont="1" applyBorder="1" applyAlignment="1">
      <alignment horizontal="center" vertical="center"/>
    </xf>
    <xf numFmtId="0" fontId="21" fillId="0" borderId="40" xfId="0" applyFont="1" applyBorder="1" applyAlignment="1">
      <alignment vertical="center"/>
    </xf>
    <xf numFmtId="0" fontId="28" fillId="0" borderId="19" xfId="0" applyFont="1" applyBorder="1" applyAlignment="1">
      <alignment horizontal="center" vertical="center" wrapText="1"/>
    </xf>
    <xf numFmtId="0" fontId="16" fillId="0" borderId="5" xfId="0" applyFont="1" applyBorder="1" applyAlignment="1">
      <alignment horizontal="center" vertical="center" wrapText="1"/>
    </xf>
    <xf numFmtId="16" fontId="23" fillId="21" borderId="29" xfId="0" applyNumberFormat="1" applyFont="1" applyFill="1" applyBorder="1" applyAlignment="1">
      <alignment vertical="center" wrapText="1"/>
    </xf>
    <xf numFmtId="16" fontId="23" fillId="21" borderId="0" xfId="0" applyNumberFormat="1" applyFont="1" applyFill="1" applyAlignment="1">
      <alignment vertical="center" wrapText="1"/>
    </xf>
    <xf numFmtId="16" fontId="22" fillId="15" borderId="5" xfId="0" applyNumberFormat="1" applyFont="1" applyFill="1" applyBorder="1" applyAlignment="1">
      <alignment vertical="center" wrapText="1"/>
    </xf>
    <xf numFmtId="0" fontId="24" fillId="15" borderId="5" xfId="0" applyFont="1" applyFill="1" applyBorder="1" applyAlignment="1">
      <alignment vertical="center" wrapText="1"/>
    </xf>
    <xf numFmtId="0" fontId="24" fillId="0" borderId="40" xfId="0" applyFont="1" applyBorder="1" applyAlignment="1">
      <alignment vertical="center" wrapText="1"/>
    </xf>
    <xf numFmtId="16" fontId="16" fillId="0" borderId="5" xfId="0" applyNumberFormat="1" applyFont="1" applyBorder="1"/>
    <xf numFmtId="16" fontId="22" fillId="0" borderId="40" xfId="0" applyNumberFormat="1" applyFont="1" applyBorder="1" applyAlignment="1">
      <alignment horizontal="center" vertical="center" wrapText="1"/>
    </xf>
    <xf numFmtId="16" fontId="22" fillId="16" borderId="24" xfId="0" applyNumberFormat="1" applyFont="1" applyFill="1" applyBorder="1" applyAlignment="1">
      <alignment vertical="center" wrapText="1"/>
    </xf>
    <xf numFmtId="0" fontId="21" fillId="26" borderId="19" xfId="0" applyFont="1" applyFill="1" applyBorder="1" applyAlignment="1">
      <alignment horizontal="center" vertical="center"/>
    </xf>
    <xf numFmtId="0" fontId="20" fillId="0" borderId="41" xfId="0" applyFont="1" applyBorder="1" applyAlignment="1">
      <alignment vertical="center" wrapText="1"/>
    </xf>
    <xf numFmtId="0" fontId="21" fillId="26" borderId="19" xfId="0" applyFont="1" applyFill="1" applyBorder="1" applyAlignment="1">
      <alignment vertical="center" wrapText="1"/>
    </xf>
    <xf numFmtId="16" fontId="21" fillId="28" borderId="5" xfId="0" applyNumberFormat="1" applyFont="1" applyFill="1" applyBorder="1" applyAlignment="1">
      <alignment vertical="center" wrapText="1"/>
    </xf>
    <xf numFmtId="0" fontId="21" fillId="26" borderId="5" xfId="0" applyFont="1" applyFill="1" applyBorder="1" applyAlignment="1">
      <alignment vertical="center"/>
    </xf>
    <xf numFmtId="0" fontId="21" fillId="28" borderId="5" xfId="0" applyFont="1" applyFill="1" applyBorder="1" applyAlignment="1">
      <alignment vertical="center" wrapText="1"/>
    </xf>
    <xf numFmtId="16" fontId="26" fillId="0" borderId="39" xfId="0" applyNumberFormat="1" applyFont="1" applyBorder="1" applyAlignment="1">
      <alignment vertical="center" wrapText="1"/>
    </xf>
    <xf numFmtId="16" fontId="21" fillId="28" borderId="5" xfId="0" applyNumberFormat="1" applyFont="1" applyFill="1" applyBorder="1" applyAlignment="1">
      <alignment horizontal="center" vertical="center" wrapText="1"/>
    </xf>
    <xf numFmtId="0" fontId="21" fillId="28" borderId="5" xfId="0" applyFont="1" applyFill="1" applyBorder="1" applyAlignment="1">
      <alignment horizontal="center" vertical="center" wrapText="1"/>
    </xf>
    <xf numFmtId="16" fontId="20" fillId="0" borderId="10" xfId="0" applyNumberFormat="1" applyFont="1" applyBorder="1" applyAlignment="1">
      <alignment vertical="center" wrapText="1"/>
    </xf>
    <xf numFmtId="16" fontId="21" fillId="0" borderId="39" xfId="0" applyNumberFormat="1" applyFont="1" applyBorder="1" applyAlignment="1">
      <alignment vertical="center" wrapText="1"/>
    </xf>
    <xf numFmtId="16" fontId="20" fillId="0" borderId="39" xfId="0" applyNumberFormat="1" applyFont="1" applyBorder="1" applyAlignment="1">
      <alignment vertical="center" wrapText="1"/>
    </xf>
    <xf numFmtId="16" fontId="20" fillId="7" borderId="15" xfId="0" applyNumberFormat="1" applyFont="1" applyFill="1" applyBorder="1" applyAlignment="1">
      <alignment vertical="center" wrapText="1"/>
    </xf>
    <xf numFmtId="16" fontId="16" fillId="0" borderId="39" xfId="0" applyNumberFormat="1" applyFont="1" applyBorder="1"/>
    <xf numFmtId="0" fontId="14" fillId="0" borderId="0" xfId="0" applyFont="1" applyAlignment="1">
      <alignment horizontal="center"/>
    </xf>
    <xf numFmtId="0" fontId="13" fillId="0" borderId="0" xfId="0" applyFont="1" applyAlignment="1">
      <alignment horizontal="left"/>
    </xf>
    <xf numFmtId="0" fontId="3" fillId="3" borderId="12" xfId="0" applyFont="1" applyFill="1" applyBorder="1" applyAlignment="1">
      <alignment horizontal="center" vertical="center" wrapText="1"/>
    </xf>
    <xf numFmtId="0" fontId="2" fillId="0" borderId="65" xfId="0" applyFont="1" applyBorder="1" applyAlignment="1">
      <alignment horizontal="center" vertical="center" wrapText="1"/>
    </xf>
    <xf numFmtId="0" fontId="11" fillId="0" borderId="65" xfId="0" applyFont="1" applyBorder="1" applyAlignment="1">
      <alignment horizontal="center" vertical="center" wrapText="1"/>
    </xf>
    <xf numFmtId="0" fontId="0" fillId="0" borderId="66" xfId="0" applyBorder="1" applyAlignment="1">
      <alignment horizontal="center" vertical="center" wrapText="1"/>
    </xf>
    <xf numFmtId="0" fontId="2" fillId="0" borderId="67"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64" xfId="0" applyFont="1" applyBorder="1" applyAlignment="1">
      <alignment horizontal="center" vertical="center" wrapText="1"/>
    </xf>
    <xf numFmtId="0" fontId="0" fillId="0" borderId="15" xfId="0" applyBorder="1" applyAlignment="1">
      <alignment horizontal="center" vertical="center" wrapText="1"/>
    </xf>
    <xf numFmtId="0" fontId="8" fillId="0" borderId="15" xfId="0" applyFont="1" applyBorder="1" applyAlignment="1">
      <alignment horizontal="center" vertical="center" wrapText="1"/>
    </xf>
    <xf numFmtId="0" fontId="9" fillId="0" borderId="66" xfId="0" applyFont="1" applyBorder="1" applyAlignment="1">
      <alignment horizontal="center" vertical="center" wrapText="1"/>
    </xf>
    <xf numFmtId="0" fontId="0" fillId="0" borderId="68" xfId="0" applyBorder="1" applyAlignment="1">
      <alignment horizontal="center" vertical="center" wrapText="1"/>
    </xf>
    <xf numFmtId="0" fontId="10" fillId="0" borderId="68" xfId="0" applyFont="1" applyBorder="1" applyAlignment="1">
      <alignment horizontal="center" vertical="center" wrapText="1"/>
    </xf>
    <xf numFmtId="0" fontId="3" fillId="4" borderId="68" xfId="0" applyFont="1" applyFill="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2" fillId="0" borderId="69" xfId="0" applyFont="1" applyBorder="1" applyAlignment="1">
      <alignment horizontal="center" vertical="center" wrapText="1"/>
    </xf>
    <xf numFmtId="0" fontId="0" fillId="2" borderId="72" xfId="0" applyFill="1" applyBorder="1" applyAlignment="1">
      <alignment horizontal="center" vertical="center" wrapText="1"/>
    </xf>
    <xf numFmtId="0" fontId="10" fillId="0" borderId="70" xfId="0" applyFont="1" applyBorder="1" applyAlignment="1">
      <alignment horizontal="center" vertical="center" wrapText="1"/>
    </xf>
    <xf numFmtId="0" fontId="0" fillId="0" borderId="72" xfId="0" applyBorder="1" applyAlignment="1">
      <alignment horizontal="center" vertical="center" wrapText="1"/>
    </xf>
    <xf numFmtId="0" fontId="8" fillId="0" borderId="73" xfId="0" applyFont="1" applyBorder="1" applyAlignment="1">
      <alignment horizontal="center" vertical="center" wrapText="1"/>
    </xf>
    <xf numFmtId="0" fontId="0" fillId="0" borderId="34" xfId="0" applyBorder="1" applyAlignment="1">
      <alignment horizontal="center" vertical="center" wrapText="1"/>
    </xf>
    <xf numFmtId="0" fontId="31" fillId="9" borderId="12" xfId="0" applyFont="1" applyFill="1" applyBorder="1" applyAlignment="1">
      <alignment horizontal="center" vertical="center" wrapText="1"/>
    </xf>
    <xf numFmtId="0" fontId="0" fillId="0" borderId="71" xfId="0" applyBorder="1"/>
    <xf numFmtId="0" fontId="0" fillId="7" borderId="12" xfId="0" applyFill="1" applyBorder="1" applyAlignment="1">
      <alignment horizontal="center"/>
    </xf>
    <xf numFmtId="0" fontId="0" fillId="0" borderId="12" xfId="0" applyBorder="1" applyAlignment="1">
      <alignment horizontal="center"/>
    </xf>
    <xf numFmtId="0" fontId="9" fillId="0" borderId="11" xfId="0" applyFont="1" applyBorder="1" applyAlignment="1">
      <alignment horizontal="center" vertical="center" wrapText="1"/>
    </xf>
    <xf numFmtId="0" fontId="0" fillId="9" borderId="3" xfId="0"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9" fillId="8" borderId="2" xfId="0" applyFont="1" applyFill="1" applyBorder="1" applyAlignment="1">
      <alignment horizontal="center" vertical="center" wrapText="1"/>
    </xf>
    <xf numFmtId="0" fontId="31" fillId="0" borderId="15" xfId="0" applyFont="1" applyBorder="1" applyAlignment="1">
      <alignment horizontal="center" vertical="center" wrapText="1"/>
    </xf>
    <xf numFmtId="0" fontId="3" fillId="8" borderId="68" xfId="0" applyFont="1" applyFill="1" applyBorder="1" applyAlignment="1">
      <alignment horizontal="center" vertical="center" wrapText="1"/>
    </xf>
    <xf numFmtId="0" fontId="3" fillId="4" borderId="0" xfId="0" applyFont="1" applyFill="1"/>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0" fillId="31" borderId="5" xfId="0" applyFill="1" applyBorder="1" applyAlignment="1">
      <alignment horizontal="center" vertical="center" wrapText="1"/>
    </xf>
    <xf numFmtId="0" fontId="0" fillId="0" borderId="0" xfId="0" applyAlignment="1">
      <alignment horizontal="center"/>
    </xf>
    <xf numFmtId="0" fontId="0" fillId="0" borderId="5" xfId="0" applyBorder="1"/>
    <xf numFmtId="0" fontId="0" fillId="0" borderId="5" xfId="0" applyBorder="1" applyAlignment="1">
      <alignment horizontal="center"/>
    </xf>
    <xf numFmtId="0" fontId="0" fillId="0" borderId="7" xfId="0" applyBorder="1"/>
    <xf numFmtId="0" fontId="16" fillId="0" borderId="40" xfId="0" applyFont="1" applyBorder="1" applyAlignment="1">
      <alignment horizontal="center" vertical="center" wrapText="1"/>
    </xf>
    <xf numFmtId="0" fontId="0" fillId="9" borderId="5" xfId="0" applyFill="1" applyBorder="1"/>
    <xf numFmtId="16" fontId="22" fillId="0" borderId="61" xfId="0" applyNumberFormat="1" applyFont="1" applyBorder="1" applyAlignment="1">
      <alignment horizontal="center" vertical="center" wrapText="1"/>
    </xf>
    <xf numFmtId="0" fontId="21" fillId="0" borderId="61" xfId="0" applyFont="1" applyBorder="1" applyAlignment="1">
      <alignment horizontal="center" vertical="center" wrapText="1"/>
    </xf>
    <xf numFmtId="0" fontId="17" fillId="0" borderId="0" xfId="0" applyFont="1" applyAlignment="1">
      <alignment horizontal="center"/>
    </xf>
    <xf numFmtId="0" fontId="20" fillId="10" borderId="0" xfId="0" applyFont="1" applyFill="1" applyAlignment="1">
      <alignment horizontal="center" vertical="center" wrapText="1"/>
    </xf>
    <xf numFmtId="0" fontId="24" fillId="10" borderId="0" xfId="0" applyFont="1" applyFill="1" applyAlignment="1">
      <alignment horizontal="center" vertical="center" wrapText="1"/>
    </xf>
    <xf numFmtId="0" fontId="16" fillId="10" borderId="0" xfId="0" applyFont="1" applyFill="1" applyAlignment="1">
      <alignment horizontal="center" vertical="center" wrapText="1"/>
    </xf>
    <xf numFmtId="0" fontId="16" fillId="10" borderId="0" xfId="0" applyFont="1" applyFill="1" applyAlignment="1">
      <alignment horizontal="center"/>
    </xf>
    <xf numFmtId="16" fontId="16" fillId="0" borderId="40" xfId="0" applyNumberFormat="1" applyFont="1" applyBorder="1" applyAlignment="1">
      <alignment horizontal="center" vertical="center" wrapText="1"/>
    </xf>
    <xf numFmtId="16" fontId="23" fillId="0" borderId="40" xfId="0" applyNumberFormat="1" applyFont="1" applyBorder="1" applyAlignment="1">
      <alignment horizontal="center" vertical="center" wrapText="1"/>
    </xf>
    <xf numFmtId="0" fontId="16" fillId="0" borderId="40" xfId="0" applyFont="1" applyBorder="1" applyAlignment="1">
      <alignment horizontal="center"/>
    </xf>
    <xf numFmtId="16" fontId="26" fillId="0" borderId="40" xfId="0" applyNumberFormat="1" applyFont="1" applyBorder="1" applyAlignment="1">
      <alignment horizontal="center" vertical="center" wrapText="1"/>
    </xf>
    <xf numFmtId="0" fontId="22" fillId="0" borderId="40" xfId="0" applyFont="1" applyBorder="1" applyAlignment="1">
      <alignment horizontal="center" vertical="center" wrapText="1"/>
    </xf>
    <xf numFmtId="16" fontId="20" fillId="0" borderId="40" xfId="0" applyNumberFormat="1" applyFont="1" applyBorder="1" applyAlignment="1">
      <alignment horizontal="center" vertical="center" wrapText="1"/>
    </xf>
    <xf numFmtId="0" fontId="20" fillId="0" borderId="40" xfId="0" applyFont="1" applyBorder="1" applyAlignment="1">
      <alignment horizontal="center" vertical="center" wrapText="1"/>
    </xf>
    <xf numFmtId="0" fontId="24" fillId="0" borderId="40" xfId="0" applyFont="1" applyBorder="1" applyAlignment="1">
      <alignment horizontal="center" vertical="center" wrapText="1"/>
    </xf>
    <xf numFmtId="0" fontId="16" fillId="0" borderId="81" xfId="0" applyFont="1" applyBorder="1" applyAlignment="1">
      <alignment horizontal="center"/>
    </xf>
    <xf numFmtId="0" fontId="22" fillId="0" borderId="81" xfId="0" applyFont="1" applyBorder="1" applyAlignment="1">
      <alignment horizontal="center" vertical="center" wrapText="1"/>
    </xf>
    <xf numFmtId="0" fontId="27" fillId="18" borderId="81" xfId="0" applyFont="1" applyFill="1" applyBorder="1" applyAlignment="1">
      <alignment horizontal="center" vertical="center" wrapText="1"/>
    </xf>
    <xf numFmtId="0" fontId="21" fillId="0" borderId="81" xfId="0" applyFont="1" applyBorder="1" applyAlignment="1">
      <alignment horizontal="center" vertical="center"/>
    </xf>
    <xf numFmtId="0" fontId="24" fillId="19" borderId="81" xfId="0" applyFont="1" applyFill="1" applyBorder="1" applyAlignment="1">
      <alignment horizontal="center" vertical="center" wrapText="1"/>
    </xf>
    <xf numFmtId="0" fontId="16" fillId="0" borderId="81" xfId="0" applyFont="1" applyBorder="1" applyAlignment="1">
      <alignment horizontal="center" vertical="center" wrapText="1"/>
    </xf>
    <xf numFmtId="16" fontId="16" fillId="0" borderId="82" xfId="0" applyNumberFormat="1" applyFont="1" applyBorder="1" applyAlignment="1">
      <alignment horizontal="center" vertical="center" wrapText="1"/>
    </xf>
    <xf numFmtId="16" fontId="22" fillId="0" borderId="81" xfId="0" applyNumberFormat="1" applyFont="1" applyBorder="1" applyAlignment="1">
      <alignment horizontal="center" vertical="center" wrapText="1"/>
    </xf>
    <xf numFmtId="0" fontId="19" fillId="0" borderId="78" xfId="0" applyFont="1" applyBorder="1" applyAlignment="1">
      <alignment horizontal="center" vertical="center" wrapText="1"/>
    </xf>
    <xf numFmtId="16" fontId="16" fillId="0" borderId="61" xfId="0" applyNumberFormat="1" applyFont="1" applyBorder="1" applyAlignment="1">
      <alignment horizontal="center" vertical="center" wrapText="1"/>
    </xf>
    <xf numFmtId="16" fontId="20" fillId="0" borderId="61" xfId="0" applyNumberFormat="1" applyFont="1" applyBorder="1" applyAlignment="1">
      <alignment horizontal="center" vertical="center" wrapText="1"/>
    </xf>
    <xf numFmtId="0" fontId="25" fillId="18" borderId="61" xfId="0" applyFont="1" applyFill="1" applyBorder="1" applyAlignment="1">
      <alignment horizontal="center" vertical="center" wrapText="1"/>
    </xf>
    <xf numFmtId="0" fontId="22" fillId="17" borderId="85" xfId="0" applyFont="1" applyFill="1" applyBorder="1" applyAlignment="1">
      <alignment horizontal="center" vertical="center" wrapText="1"/>
    </xf>
    <xf numFmtId="16" fontId="16" fillId="0" borderId="77" xfId="0" applyNumberFormat="1" applyFont="1" applyBorder="1" applyAlignment="1">
      <alignment horizontal="center" vertical="center" wrapText="1"/>
    </xf>
    <xf numFmtId="0" fontId="27" fillId="18" borderId="85" xfId="0" applyFont="1" applyFill="1" applyBorder="1" applyAlignment="1">
      <alignment horizontal="center" vertical="center" wrapText="1"/>
    </xf>
    <xf numFmtId="16" fontId="20" fillId="7" borderId="92" xfId="0" applyNumberFormat="1" applyFont="1" applyFill="1" applyBorder="1" applyAlignment="1">
      <alignment horizontal="center" vertical="center" wrapText="1"/>
    </xf>
    <xf numFmtId="16" fontId="20" fillId="7" borderId="93" xfId="0" applyNumberFormat="1" applyFont="1" applyFill="1" applyBorder="1" applyAlignment="1">
      <alignment horizontal="center" vertical="center" wrapText="1"/>
    </xf>
    <xf numFmtId="16" fontId="20" fillId="10" borderId="93" xfId="0" applyNumberFormat="1" applyFont="1" applyFill="1" applyBorder="1" applyAlignment="1">
      <alignment horizontal="center" vertical="center" wrapText="1"/>
    </xf>
    <xf numFmtId="16" fontId="16" fillId="0" borderId="93" xfId="0" applyNumberFormat="1" applyFont="1" applyBorder="1" applyAlignment="1">
      <alignment horizontal="center" vertical="center" wrapText="1"/>
    </xf>
    <xf numFmtId="0" fontId="24" fillId="10" borderId="93" xfId="0" applyFont="1" applyFill="1" applyBorder="1" applyAlignment="1">
      <alignment horizontal="center" vertical="center" wrapText="1"/>
    </xf>
    <xf numFmtId="0" fontId="24" fillId="10" borderId="94" xfId="0" applyFont="1" applyFill="1" applyBorder="1" applyAlignment="1">
      <alignment horizontal="center" vertical="center" wrapText="1"/>
    </xf>
    <xf numFmtId="16" fontId="20" fillId="7" borderId="95" xfId="0" applyNumberFormat="1" applyFont="1" applyFill="1" applyBorder="1" applyAlignment="1">
      <alignment horizontal="center" vertical="center" wrapText="1"/>
    </xf>
    <xf numFmtId="16" fontId="20" fillId="7" borderId="96" xfId="0" applyNumberFormat="1" applyFont="1" applyFill="1" applyBorder="1" applyAlignment="1">
      <alignment horizontal="center" vertical="center" wrapText="1"/>
    </xf>
    <xf numFmtId="16" fontId="20" fillId="10" borderId="96" xfId="0" applyNumberFormat="1" applyFont="1" applyFill="1" applyBorder="1" applyAlignment="1">
      <alignment horizontal="center" vertical="center" wrapText="1"/>
    </xf>
    <xf numFmtId="16" fontId="20" fillId="10" borderId="97" xfId="0" applyNumberFormat="1" applyFont="1" applyFill="1" applyBorder="1" applyAlignment="1">
      <alignment horizontal="center" vertical="center" wrapText="1"/>
    </xf>
    <xf numFmtId="16" fontId="20" fillId="10" borderId="98" xfId="0" applyNumberFormat="1" applyFont="1" applyFill="1" applyBorder="1" applyAlignment="1">
      <alignment horizontal="center" vertical="center" wrapText="1"/>
    </xf>
    <xf numFmtId="16" fontId="20" fillId="10" borderId="92" xfId="0" applyNumberFormat="1" applyFont="1" applyFill="1" applyBorder="1" applyAlignment="1">
      <alignment horizontal="center" vertical="center" wrapText="1"/>
    </xf>
    <xf numFmtId="16" fontId="20" fillId="7" borderId="97" xfId="0" applyNumberFormat="1" applyFont="1" applyFill="1" applyBorder="1" applyAlignment="1">
      <alignment horizontal="center" vertical="center" wrapText="1"/>
    </xf>
    <xf numFmtId="0" fontId="24" fillId="15" borderId="94" xfId="0" applyFont="1" applyFill="1" applyBorder="1" applyAlignment="1">
      <alignment horizontal="center" vertical="center" wrapText="1"/>
    </xf>
    <xf numFmtId="16" fontId="20" fillId="7" borderId="98" xfId="0" applyNumberFormat="1" applyFont="1" applyFill="1" applyBorder="1" applyAlignment="1">
      <alignment horizontal="center" vertical="center" wrapText="1"/>
    </xf>
    <xf numFmtId="0" fontId="21" fillId="28" borderId="50" xfId="0" applyFont="1" applyFill="1" applyBorder="1" applyAlignment="1">
      <alignment horizontal="center" vertical="center" wrapText="1"/>
    </xf>
    <xf numFmtId="16" fontId="23" fillId="0" borderId="95" xfId="0" applyNumberFormat="1" applyFont="1" applyBorder="1" applyAlignment="1">
      <alignment horizontal="center" vertical="center" wrapText="1"/>
    </xf>
    <xf numFmtId="16" fontId="23" fillId="0" borderId="96" xfId="0" applyNumberFormat="1" applyFont="1" applyBorder="1" applyAlignment="1">
      <alignment horizontal="center" vertical="center" wrapText="1"/>
    </xf>
    <xf numFmtId="16" fontId="20" fillId="0" borderId="96" xfId="0" applyNumberFormat="1" applyFont="1" applyBorder="1" applyAlignment="1">
      <alignment horizontal="center" vertical="center" wrapText="1"/>
    </xf>
    <xf numFmtId="16" fontId="20" fillId="0" borderId="97" xfId="0" applyNumberFormat="1" applyFont="1" applyBorder="1" applyAlignment="1">
      <alignment horizontal="center" vertical="center" wrapText="1"/>
    </xf>
    <xf numFmtId="16" fontId="16" fillId="0" borderId="95" xfId="0" applyNumberFormat="1" applyFont="1" applyBorder="1" applyAlignment="1">
      <alignment horizontal="center" vertical="center" wrapText="1"/>
    </xf>
    <xf numFmtId="16" fontId="16" fillId="0" borderId="96" xfId="0" applyNumberFormat="1" applyFont="1" applyBorder="1" applyAlignment="1">
      <alignment horizontal="center" vertical="center" wrapText="1"/>
    </xf>
    <xf numFmtId="16" fontId="26" fillId="0" borderId="96" xfId="0" applyNumberFormat="1" applyFont="1" applyBorder="1" applyAlignment="1">
      <alignment horizontal="center" vertical="center" wrapText="1"/>
    </xf>
    <xf numFmtId="16" fontId="26" fillId="0" borderId="97" xfId="0" applyNumberFormat="1" applyFont="1" applyBorder="1" applyAlignment="1">
      <alignment horizontal="center" vertical="center" wrapText="1"/>
    </xf>
    <xf numFmtId="16" fontId="20" fillId="22" borderId="96" xfId="0" applyNumberFormat="1" applyFont="1" applyFill="1" applyBorder="1" applyAlignment="1">
      <alignment horizontal="center" vertical="center" wrapText="1"/>
    </xf>
    <xf numFmtId="16" fontId="22" fillId="4" borderId="96" xfId="0" applyNumberFormat="1" applyFont="1" applyFill="1" applyBorder="1" applyAlignment="1">
      <alignment horizontal="center" vertical="center" wrapText="1"/>
    </xf>
    <xf numFmtId="0" fontId="16" fillId="0" borderId="85" xfId="0" applyFont="1" applyBorder="1" applyAlignment="1">
      <alignment horizontal="center"/>
    </xf>
    <xf numFmtId="16" fontId="20" fillId="0" borderId="98" xfId="0" applyNumberFormat="1" applyFont="1" applyBorder="1" applyAlignment="1">
      <alignment horizontal="center" vertical="center" wrapText="1"/>
    </xf>
    <xf numFmtId="16" fontId="22" fillId="0" borderId="82" xfId="0" applyNumberFormat="1" applyFont="1" applyBorder="1" applyAlignment="1">
      <alignment horizontal="center" vertical="center" wrapText="1"/>
    </xf>
    <xf numFmtId="16" fontId="23" fillId="0" borderId="97" xfId="0" applyNumberFormat="1" applyFont="1" applyBorder="1" applyAlignment="1">
      <alignment horizontal="center" vertical="center" wrapText="1"/>
    </xf>
    <xf numFmtId="16" fontId="23" fillId="0" borderId="99" xfId="0" applyNumberFormat="1" applyFont="1" applyBorder="1" applyAlignment="1">
      <alignment horizontal="center" vertical="center" wrapText="1"/>
    </xf>
    <xf numFmtId="16" fontId="26" fillId="0" borderId="95" xfId="0" applyNumberFormat="1" applyFont="1" applyBorder="1" applyAlignment="1">
      <alignment horizontal="center" vertical="center" wrapText="1"/>
    </xf>
    <xf numFmtId="0" fontId="16" fillId="0" borderId="61" xfId="0" applyFont="1" applyBorder="1" applyAlignment="1">
      <alignment horizontal="center" vertical="center" wrapText="1"/>
    </xf>
    <xf numFmtId="16" fontId="22" fillId="18" borderId="61" xfId="0" applyNumberFormat="1" applyFont="1" applyFill="1" applyBorder="1" applyAlignment="1">
      <alignment horizontal="center" vertical="center" wrapText="1"/>
    </xf>
    <xf numFmtId="0" fontId="22" fillId="18" borderId="82" xfId="0" applyFont="1" applyFill="1" applyBorder="1" applyAlignment="1">
      <alignment horizontal="center" vertical="center" wrapText="1"/>
    </xf>
    <xf numFmtId="0" fontId="16" fillId="0" borderId="83" xfId="0" applyFont="1" applyBorder="1" applyAlignment="1">
      <alignment horizontal="center"/>
    </xf>
    <xf numFmtId="16" fontId="23" fillId="0" borderId="98" xfId="0" applyNumberFormat="1" applyFont="1" applyBorder="1" applyAlignment="1">
      <alignment horizontal="center" vertical="center" wrapText="1"/>
    </xf>
    <xf numFmtId="16" fontId="16" fillId="0" borderId="97" xfId="0" applyNumberFormat="1" applyFont="1" applyBorder="1" applyAlignment="1">
      <alignment horizontal="center" vertical="center" wrapText="1"/>
    </xf>
    <xf numFmtId="16" fontId="23" fillId="0" borderId="61" xfId="0" applyNumberFormat="1" applyFont="1" applyBorder="1" applyAlignment="1">
      <alignment horizontal="center" vertical="center" wrapText="1"/>
    </xf>
    <xf numFmtId="0" fontId="22" fillId="0" borderId="6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16" fontId="26" fillId="0" borderId="61" xfId="0" applyNumberFormat="1" applyFont="1" applyBorder="1" applyAlignment="1">
      <alignment horizontal="center" vertical="center" wrapText="1"/>
    </xf>
    <xf numFmtId="0" fontId="16" fillId="0" borderId="85"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2" xfId="0" applyFont="1" applyBorder="1" applyAlignment="1">
      <alignment horizontal="center" vertical="center" wrapText="1"/>
    </xf>
    <xf numFmtId="16" fontId="26" fillId="0" borderId="82" xfId="0" applyNumberFormat="1" applyFont="1" applyBorder="1" applyAlignment="1">
      <alignment horizontal="center" vertical="center" wrapText="1"/>
    </xf>
    <xf numFmtId="0" fontId="21" fillId="0" borderId="85" xfId="0" applyFont="1" applyBorder="1" applyAlignment="1">
      <alignment horizontal="center" vertical="center" wrapText="1"/>
    </xf>
    <xf numFmtId="0" fontId="21" fillId="0" borderId="83" xfId="0" applyFont="1" applyBorder="1" applyAlignment="1">
      <alignment horizontal="center" vertical="center" wrapText="1"/>
    </xf>
    <xf numFmtId="0" fontId="22" fillId="0" borderId="85" xfId="0" applyFont="1" applyBorder="1" applyAlignment="1">
      <alignment horizontal="center" vertical="center" wrapText="1"/>
    </xf>
    <xf numFmtId="16" fontId="22" fillId="0" borderId="83" xfId="0" applyNumberFormat="1" applyFont="1" applyBorder="1" applyAlignment="1">
      <alignment horizontal="center" vertical="center" wrapText="1"/>
    </xf>
    <xf numFmtId="0" fontId="20" fillId="0" borderId="61" xfId="0" applyFont="1" applyBorder="1" applyAlignment="1">
      <alignment horizontal="center" vertical="center" wrapText="1"/>
    </xf>
    <xf numFmtId="0" fontId="16" fillId="16" borderId="61" xfId="0" applyFont="1" applyFill="1" applyBorder="1" applyAlignment="1">
      <alignment horizontal="center" vertical="center" wrapText="1"/>
    </xf>
    <xf numFmtId="16" fontId="26" fillId="16" borderId="61" xfId="0" applyNumberFormat="1" applyFont="1" applyFill="1" applyBorder="1" applyAlignment="1">
      <alignment horizontal="center" vertical="center" wrapText="1"/>
    </xf>
    <xf numFmtId="0" fontId="16" fillId="0" borderId="61" xfId="0" applyFont="1" applyBorder="1" applyAlignment="1">
      <alignment horizontal="center"/>
    </xf>
    <xf numFmtId="0" fontId="16" fillId="0" borderId="82" xfId="0" applyFont="1" applyBorder="1" applyAlignment="1">
      <alignment horizontal="center"/>
    </xf>
    <xf numFmtId="0" fontId="21" fillId="0" borderId="85" xfId="0" applyFont="1" applyBorder="1" applyAlignment="1">
      <alignment horizontal="center" vertical="center"/>
    </xf>
    <xf numFmtId="0" fontId="27" fillId="18" borderId="80" xfId="0" applyFont="1" applyFill="1" applyBorder="1" applyAlignment="1">
      <alignment horizontal="center" vertical="center" wrapText="1"/>
    </xf>
    <xf numFmtId="16" fontId="21" fillId="0" borderId="95" xfId="0" applyNumberFormat="1" applyFont="1" applyBorder="1" applyAlignment="1">
      <alignment horizontal="center" vertical="center" wrapText="1"/>
    </xf>
    <xf numFmtId="16" fontId="21" fillId="0" borderId="96" xfId="0" applyNumberFormat="1" applyFont="1" applyBorder="1" applyAlignment="1">
      <alignment horizontal="center" vertical="center" wrapText="1"/>
    </xf>
    <xf numFmtId="16" fontId="21" fillId="0" borderId="97" xfId="0" applyNumberFormat="1" applyFont="1" applyBorder="1" applyAlignment="1">
      <alignment horizontal="center" vertical="center" wrapText="1"/>
    </xf>
    <xf numFmtId="16" fontId="16" fillId="0" borderId="98" xfId="0" applyNumberFormat="1" applyFont="1" applyBorder="1" applyAlignment="1">
      <alignment horizontal="center" vertical="center" wrapText="1"/>
    </xf>
    <xf numFmtId="16" fontId="26" fillId="0" borderId="98" xfId="0" applyNumberFormat="1" applyFont="1" applyBorder="1" applyAlignment="1">
      <alignment horizontal="center" vertical="center" wrapText="1"/>
    </xf>
    <xf numFmtId="16" fontId="21" fillId="0" borderId="98" xfId="0" applyNumberFormat="1" applyFont="1" applyBorder="1" applyAlignment="1">
      <alignment horizontal="center" vertical="center" wrapText="1"/>
    </xf>
    <xf numFmtId="16" fontId="20" fillId="0" borderId="99" xfId="0" applyNumberFormat="1" applyFont="1" applyBorder="1" applyAlignment="1">
      <alignment horizontal="center" vertical="center" wrapText="1"/>
    </xf>
    <xf numFmtId="16" fontId="16" fillId="0" borderId="76" xfId="0" applyNumberFormat="1" applyFont="1" applyBorder="1" applyAlignment="1">
      <alignment horizontal="center" vertical="center" wrapText="1"/>
    </xf>
    <xf numFmtId="16" fontId="16" fillId="0" borderId="51" xfId="0" applyNumberFormat="1" applyFont="1" applyBorder="1" applyAlignment="1">
      <alignment horizontal="center" vertical="center" wrapText="1"/>
    </xf>
    <xf numFmtId="16" fontId="21" fillId="0" borderId="51" xfId="0" applyNumberFormat="1" applyFont="1" applyBorder="1" applyAlignment="1">
      <alignment horizontal="center" vertical="center" wrapText="1"/>
    </xf>
    <xf numFmtId="16" fontId="20" fillId="0" borderId="95" xfId="0" applyNumberFormat="1" applyFont="1" applyBorder="1" applyAlignment="1">
      <alignment horizontal="center" vertical="center" wrapText="1"/>
    </xf>
    <xf numFmtId="16" fontId="20" fillId="11" borderId="98" xfId="0" applyNumberFormat="1" applyFont="1" applyFill="1" applyBorder="1" applyAlignment="1">
      <alignment horizontal="center" vertical="center" wrapText="1"/>
    </xf>
    <xf numFmtId="0" fontId="21" fillId="9" borderId="82" xfId="0" applyFont="1" applyFill="1" applyBorder="1" applyAlignment="1">
      <alignment vertical="center" wrapText="1"/>
    </xf>
    <xf numFmtId="16" fontId="22" fillId="18" borderId="40" xfId="0" applyNumberFormat="1" applyFont="1" applyFill="1" applyBorder="1" applyAlignment="1">
      <alignment vertical="center" wrapText="1"/>
    </xf>
    <xf numFmtId="16" fontId="22" fillId="0" borderId="61" xfId="0" applyNumberFormat="1" applyFont="1" applyBorder="1" applyAlignment="1">
      <alignment vertical="center" wrapText="1"/>
    </xf>
    <xf numFmtId="16" fontId="22" fillId="0" borderId="40" xfId="0" applyNumberFormat="1" applyFont="1" applyBorder="1" applyAlignment="1">
      <alignment vertical="center" wrapText="1"/>
    </xf>
    <xf numFmtId="16" fontId="21" fillId="0" borderId="61" xfId="0" applyNumberFormat="1" applyFont="1" applyBorder="1" applyAlignment="1">
      <alignment vertical="center" wrapText="1"/>
    </xf>
    <xf numFmtId="16" fontId="21" fillId="0" borderId="40" xfId="0" applyNumberFormat="1" applyFont="1" applyBorder="1" applyAlignment="1">
      <alignment vertical="center" wrapText="1"/>
    </xf>
    <xf numFmtId="16" fontId="22" fillId="0" borderId="55" xfId="0" applyNumberFormat="1" applyFont="1" applyBorder="1" applyAlignment="1">
      <alignment vertical="center" wrapText="1"/>
    </xf>
    <xf numFmtId="16" fontId="21" fillId="0" borderId="61" xfId="0" applyNumberFormat="1" applyFont="1" applyBorder="1" applyAlignment="1">
      <alignment horizontal="center" vertical="center" wrapText="1"/>
    </xf>
    <xf numFmtId="0" fontId="22" fillId="0" borderId="40" xfId="0" applyFont="1" applyBorder="1" applyAlignment="1">
      <alignment vertical="center" wrapText="1"/>
    </xf>
    <xf numFmtId="16" fontId="22" fillId="18" borderId="53" xfId="0" applyNumberFormat="1" applyFont="1" applyFill="1" applyBorder="1" applyAlignment="1">
      <alignment vertical="center" wrapText="1"/>
    </xf>
    <xf numFmtId="16" fontId="22" fillId="0" borderId="107" xfId="0" applyNumberFormat="1" applyFont="1" applyBorder="1" applyAlignment="1">
      <alignment vertical="center" wrapText="1"/>
    </xf>
    <xf numFmtId="0" fontId="21" fillId="0" borderId="55" xfId="0" applyFont="1" applyBorder="1" applyAlignment="1">
      <alignment vertical="center" wrapText="1"/>
    </xf>
    <xf numFmtId="16" fontId="23" fillId="21" borderId="111" xfId="0" applyNumberFormat="1" applyFont="1" applyFill="1" applyBorder="1" applyAlignment="1">
      <alignment vertical="center" wrapText="1"/>
    </xf>
    <xf numFmtId="0" fontId="21" fillId="0" borderId="50" xfId="0" applyFont="1" applyBorder="1" applyAlignment="1">
      <alignment horizontal="center" vertical="center" wrapText="1"/>
    </xf>
    <xf numFmtId="0" fontId="22" fillId="18" borderId="40" xfId="0" applyFont="1" applyFill="1" applyBorder="1" applyAlignment="1">
      <alignment vertical="center" wrapText="1"/>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16" fontId="22" fillId="0" borderId="55" xfId="0" applyNumberFormat="1" applyFont="1" applyBorder="1" applyAlignment="1">
      <alignment horizontal="center" vertical="center" wrapText="1"/>
    </xf>
    <xf numFmtId="16" fontId="22" fillId="18" borderId="5" xfId="0" applyNumberFormat="1" applyFont="1" applyFill="1" applyBorder="1" applyAlignment="1">
      <alignment vertical="center" wrapText="1"/>
    </xf>
    <xf numFmtId="0" fontId="16" fillId="0" borderId="5" xfId="0" applyFont="1" applyBorder="1" applyAlignment="1">
      <alignment horizontal="center"/>
    </xf>
    <xf numFmtId="0" fontId="21" fillId="0" borderId="93" xfId="0" applyFont="1" applyBorder="1" applyAlignment="1">
      <alignment horizontal="center" vertical="center" wrapText="1"/>
    </xf>
    <xf numFmtId="0" fontId="21" fillId="0" borderId="55" xfId="0" applyFont="1" applyBorder="1" applyAlignment="1">
      <alignment horizontal="center" vertical="center" wrapText="1"/>
    </xf>
    <xf numFmtId="0" fontId="16" fillId="0" borderId="93" xfId="0" applyFont="1" applyBorder="1" applyAlignment="1">
      <alignment horizontal="center"/>
    </xf>
    <xf numFmtId="16" fontId="22" fillId="18" borderId="93" xfId="0" applyNumberFormat="1" applyFont="1" applyFill="1" applyBorder="1" applyAlignment="1">
      <alignment horizontal="center" vertical="center" wrapText="1"/>
    </xf>
    <xf numFmtId="16" fontId="21" fillId="0" borderId="137" xfId="0" applyNumberFormat="1" applyFont="1" applyBorder="1" applyAlignment="1">
      <alignment horizontal="center" vertical="center" wrapText="1"/>
    </xf>
    <xf numFmtId="16" fontId="23" fillId="0" borderId="138" xfId="0" applyNumberFormat="1" applyFont="1" applyBorder="1" applyAlignment="1">
      <alignment horizontal="center" vertical="center" wrapText="1"/>
    </xf>
    <xf numFmtId="16" fontId="23" fillId="0" borderId="137" xfId="0" applyNumberFormat="1" applyFont="1" applyBorder="1" applyAlignment="1">
      <alignment horizontal="center" vertical="center" wrapText="1"/>
    </xf>
    <xf numFmtId="16" fontId="23" fillId="0" borderId="139" xfId="0" applyNumberFormat="1" applyFont="1" applyBorder="1" applyAlignment="1">
      <alignment horizontal="center" vertical="center" wrapText="1"/>
    </xf>
    <xf numFmtId="16" fontId="23" fillId="0" borderId="140" xfId="0" applyNumberFormat="1" applyFont="1" applyBorder="1" applyAlignment="1">
      <alignment horizontal="center" vertical="center" wrapText="1"/>
    </xf>
    <xf numFmtId="16" fontId="21" fillId="0" borderId="138" xfId="0" applyNumberFormat="1" applyFont="1" applyBorder="1" applyAlignment="1">
      <alignment horizontal="center" vertical="center" wrapText="1"/>
    </xf>
    <xf numFmtId="16" fontId="22" fillId="18" borderId="68" xfId="0" applyNumberFormat="1" applyFont="1" applyFill="1" applyBorder="1" applyAlignment="1">
      <alignment vertical="center" wrapText="1"/>
    </xf>
    <xf numFmtId="16" fontId="22" fillId="0" borderId="68" xfId="0" applyNumberFormat="1" applyFont="1" applyBorder="1" applyAlignment="1">
      <alignment vertical="center" wrapText="1"/>
    </xf>
    <xf numFmtId="0" fontId="21" fillId="0" borderId="68" xfId="0" applyFont="1" applyBorder="1" applyAlignment="1">
      <alignment horizontal="center" vertical="center" wrapText="1"/>
    </xf>
    <xf numFmtId="16" fontId="22" fillId="0" borderId="68" xfId="0" applyNumberFormat="1" applyFont="1" applyBorder="1" applyAlignment="1">
      <alignment horizontal="center" vertical="center" wrapText="1"/>
    </xf>
    <xf numFmtId="0" fontId="19" fillId="0" borderId="88" xfId="0" applyFont="1" applyBorder="1" applyAlignment="1">
      <alignment horizontal="center" vertical="center" wrapText="1"/>
    </xf>
    <xf numFmtId="0" fontId="21" fillId="0" borderId="61" xfId="0" applyFont="1" applyBorder="1" applyAlignment="1">
      <alignment vertical="center" wrapText="1"/>
    </xf>
    <xf numFmtId="0" fontId="16" fillId="10" borderId="158" xfId="0" applyFont="1" applyFill="1" applyBorder="1" applyAlignment="1">
      <alignment horizontal="center" vertical="center" wrapText="1"/>
    </xf>
    <xf numFmtId="0" fontId="20" fillId="10" borderId="158" xfId="0" applyFont="1" applyFill="1" applyBorder="1" applyAlignment="1">
      <alignment horizontal="center" vertical="center" wrapText="1"/>
    </xf>
    <xf numFmtId="0" fontId="22" fillId="18" borderId="159" xfId="0" applyFont="1" applyFill="1" applyBorder="1" applyAlignment="1">
      <alignment horizontal="center" vertical="center" wrapText="1"/>
    </xf>
    <xf numFmtId="0" fontId="22" fillId="18" borderId="160" xfId="0" applyFont="1" applyFill="1" applyBorder="1" applyAlignment="1">
      <alignment horizontal="center" vertical="center" wrapText="1"/>
    </xf>
    <xf numFmtId="0" fontId="16" fillId="0" borderId="7" xfId="0" applyFont="1" applyBorder="1" applyAlignment="1">
      <alignment horizontal="center"/>
    </xf>
    <xf numFmtId="0" fontId="16" fillId="0" borderId="92" xfId="0" applyFont="1" applyBorder="1" applyAlignment="1">
      <alignment horizontal="center"/>
    </xf>
    <xf numFmtId="0" fontId="21" fillId="0" borderId="131" xfId="0" applyFont="1" applyBorder="1" applyAlignment="1">
      <alignment horizontal="center" vertical="center" wrapText="1"/>
    </xf>
    <xf numFmtId="0" fontId="21" fillId="0" borderId="72" xfId="0" applyFont="1" applyBorder="1" applyAlignment="1">
      <alignment horizontal="center" vertical="center" wrapText="1"/>
    </xf>
    <xf numFmtId="16" fontId="22" fillId="18" borderId="6" xfId="0" applyNumberFormat="1" applyFont="1" applyFill="1" applyBorder="1" applyAlignment="1">
      <alignment horizontal="center" vertical="center" wrapText="1"/>
    </xf>
    <xf numFmtId="0" fontId="22" fillId="0" borderId="12" xfId="0" applyFont="1" applyBorder="1" applyAlignment="1">
      <alignment horizontal="center" vertical="center" wrapText="1"/>
    </xf>
    <xf numFmtId="16" fontId="22" fillId="0" borderId="77" xfId="0" applyNumberFormat="1" applyFont="1" applyBorder="1" applyAlignment="1">
      <alignment horizontal="center" vertical="center" wrapText="1"/>
    </xf>
    <xf numFmtId="16" fontId="22" fillId="18" borderId="165" xfId="0" applyNumberFormat="1" applyFont="1" applyFill="1" applyBorder="1" applyAlignment="1">
      <alignment vertical="center" wrapText="1"/>
    </xf>
    <xf numFmtId="16" fontId="22" fillId="18" borderId="160" xfId="0" applyNumberFormat="1" applyFont="1" applyFill="1" applyBorder="1" applyAlignment="1">
      <alignment horizontal="center" vertical="center" wrapText="1"/>
    </xf>
    <xf numFmtId="16" fontId="23" fillId="30" borderId="166" xfId="0" applyNumberFormat="1" applyFont="1" applyFill="1" applyBorder="1" applyAlignment="1">
      <alignment vertical="center" wrapText="1"/>
    </xf>
    <xf numFmtId="0" fontId="22" fillId="0" borderId="23" xfId="0" applyFont="1" applyBorder="1" applyAlignment="1">
      <alignment horizontal="center" vertical="center" wrapText="1"/>
    </xf>
    <xf numFmtId="16" fontId="22" fillId="0" borderId="53" xfId="0" applyNumberFormat="1" applyFont="1" applyBorder="1" applyAlignment="1">
      <alignment horizontal="center" vertical="center" wrapText="1"/>
    </xf>
    <xf numFmtId="16" fontId="23" fillId="0" borderId="169" xfId="0" applyNumberFormat="1" applyFont="1" applyBorder="1" applyAlignment="1">
      <alignment horizontal="center" vertical="center" wrapText="1"/>
    </xf>
    <xf numFmtId="16" fontId="23" fillId="0" borderId="168" xfId="0" applyNumberFormat="1" applyFont="1" applyBorder="1" applyAlignment="1">
      <alignment horizontal="center" vertical="center" wrapText="1"/>
    </xf>
    <xf numFmtId="16" fontId="22" fillId="18" borderId="170" xfId="0" applyNumberFormat="1" applyFont="1" applyFill="1" applyBorder="1" applyAlignment="1">
      <alignment vertical="center" wrapText="1"/>
    </xf>
    <xf numFmtId="0" fontId="21" fillId="0" borderId="171" xfId="0" applyFont="1" applyBorder="1" applyAlignment="1">
      <alignment horizontal="center" vertical="center" wrapText="1"/>
    </xf>
    <xf numFmtId="16" fontId="21" fillId="0" borderId="139" xfId="0" applyNumberFormat="1" applyFont="1" applyBorder="1" applyAlignment="1">
      <alignment horizontal="center" vertical="center" wrapText="1"/>
    </xf>
    <xf numFmtId="0" fontId="22" fillId="0" borderId="172" xfId="0" applyFont="1" applyBorder="1" applyAlignment="1">
      <alignment horizontal="center" vertical="center" wrapText="1"/>
    </xf>
    <xf numFmtId="16" fontId="23" fillId="0" borderId="173" xfId="0" applyNumberFormat="1" applyFont="1" applyBorder="1" applyAlignment="1">
      <alignment horizontal="center" vertical="center" wrapText="1"/>
    </xf>
    <xf numFmtId="16" fontId="23" fillId="0" borderId="175" xfId="0" applyNumberFormat="1" applyFont="1" applyBorder="1" applyAlignment="1">
      <alignment horizontal="center" vertical="center" wrapText="1"/>
    </xf>
    <xf numFmtId="16" fontId="22" fillId="32" borderId="61" xfId="0" applyNumberFormat="1" applyFont="1" applyFill="1" applyBorder="1" applyAlignment="1">
      <alignment horizontal="center" vertical="center" wrapText="1"/>
    </xf>
    <xf numFmtId="16" fontId="23" fillId="0" borderId="182" xfId="0" applyNumberFormat="1" applyFont="1" applyBorder="1" applyAlignment="1">
      <alignment horizontal="center" vertical="center" wrapText="1"/>
    </xf>
    <xf numFmtId="16" fontId="23" fillId="0" borderId="181" xfId="0" applyNumberFormat="1" applyFont="1" applyBorder="1" applyAlignment="1">
      <alignment horizontal="center" vertical="center" wrapText="1"/>
    </xf>
    <xf numFmtId="16" fontId="21" fillId="28" borderId="184" xfId="0" applyNumberFormat="1" applyFont="1" applyFill="1" applyBorder="1" applyAlignment="1">
      <alignment horizontal="center" vertical="center" wrapText="1"/>
    </xf>
    <xf numFmtId="16" fontId="22" fillId="0" borderId="185" xfId="0" applyNumberFormat="1" applyFont="1" applyBorder="1" applyAlignment="1">
      <alignment vertical="center" wrapText="1"/>
    </xf>
    <xf numFmtId="16" fontId="22" fillId="0" borderId="185" xfId="0" applyNumberFormat="1" applyFont="1" applyBorder="1" applyAlignment="1">
      <alignment horizontal="center" vertical="center" wrapText="1"/>
    </xf>
    <xf numFmtId="0" fontId="27" fillId="18" borderId="186" xfId="0" applyFont="1" applyFill="1" applyBorder="1" applyAlignment="1">
      <alignment horizontal="center" vertical="center" wrapText="1"/>
    </xf>
    <xf numFmtId="0" fontId="21" fillId="33" borderId="82" xfId="0" applyFont="1" applyFill="1" applyBorder="1" applyAlignment="1">
      <alignment vertical="center" wrapText="1"/>
    </xf>
    <xf numFmtId="16" fontId="22" fillId="16" borderId="53" xfId="0" applyNumberFormat="1" applyFont="1" applyFill="1" applyBorder="1" applyAlignment="1">
      <alignment vertical="center" wrapText="1"/>
    </xf>
    <xf numFmtId="16" fontId="22" fillId="16" borderId="55" xfId="0" applyNumberFormat="1" applyFont="1" applyFill="1" applyBorder="1" applyAlignment="1">
      <alignment vertical="center" wrapText="1"/>
    </xf>
    <xf numFmtId="16" fontId="22" fillId="16" borderId="107" xfId="0" applyNumberFormat="1" applyFont="1" applyFill="1" applyBorder="1" applyAlignment="1">
      <alignment vertical="center" wrapText="1"/>
    </xf>
    <xf numFmtId="16" fontId="22" fillId="0" borderId="87" xfId="0" applyNumberFormat="1" applyFont="1" applyBorder="1" applyAlignment="1">
      <alignment horizontal="center" vertical="center" wrapText="1"/>
    </xf>
    <xf numFmtId="0" fontId="25" fillId="0" borderId="61" xfId="0" applyFont="1" applyBorder="1" applyAlignment="1">
      <alignment vertical="center" wrapText="1"/>
    </xf>
    <xf numFmtId="16" fontId="23" fillId="33" borderId="12" xfId="0" applyNumberFormat="1" applyFont="1" applyFill="1" applyBorder="1" applyAlignment="1">
      <alignment horizontal="center" vertical="center" wrapText="1"/>
    </xf>
    <xf numFmtId="16" fontId="21" fillId="33" borderId="141" xfId="0" applyNumberFormat="1" applyFont="1" applyFill="1" applyBorder="1" applyAlignment="1">
      <alignment horizontal="center" vertical="center" wrapText="1"/>
    </xf>
    <xf numFmtId="16" fontId="21" fillId="16" borderId="104" xfId="0" applyNumberFormat="1" applyFont="1" applyFill="1" applyBorder="1" applyAlignment="1">
      <alignment vertical="center" wrapText="1"/>
    </xf>
    <xf numFmtId="16" fontId="21" fillId="16" borderId="5" xfId="0" applyNumberFormat="1" applyFont="1" applyFill="1" applyBorder="1" applyAlignment="1">
      <alignment vertical="center" wrapText="1"/>
    </xf>
    <xf numFmtId="16" fontId="22" fillId="16" borderId="68" xfId="0" applyNumberFormat="1" applyFont="1" applyFill="1" applyBorder="1" applyAlignment="1">
      <alignment vertical="center" wrapText="1"/>
    </xf>
    <xf numFmtId="16" fontId="16" fillId="0" borderId="87" xfId="0" applyNumberFormat="1" applyFont="1" applyBorder="1" applyAlignment="1">
      <alignment vertical="center" wrapText="1"/>
    </xf>
    <xf numFmtId="16" fontId="22" fillId="9" borderId="82" xfId="0" applyNumberFormat="1" applyFont="1" applyFill="1" applyBorder="1" applyAlignment="1">
      <alignment vertical="center" wrapText="1"/>
    </xf>
    <xf numFmtId="0" fontId="16" fillId="33" borderId="0" xfId="0" applyFont="1" applyFill="1" applyAlignment="1">
      <alignment horizontal="center"/>
    </xf>
    <xf numFmtId="16" fontId="22" fillId="33" borderId="82" xfId="0" applyNumberFormat="1" applyFont="1" applyFill="1" applyBorder="1" applyAlignment="1">
      <alignment horizontal="center" vertical="center" wrapText="1"/>
    </xf>
    <xf numFmtId="16" fontId="21" fillId="33" borderId="61" xfId="0" applyNumberFormat="1" applyFont="1" applyFill="1" applyBorder="1" applyAlignment="1">
      <alignment horizontal="center" vertical="center" wrapText="1"/>
    </xf>
    <xf numFmtId="16" fontId="21" fillId="0" borderId="105" xfId="0" applyNumberFormat="1" applyFont="1" applyBorder="1" applyAlignment="1">
      <alignment vertical="center" wrapText="1"/>
    </xf>
    <xf numFmtId="16" fontId="21" fillId="9" borderId="82" xfId="0" applyNumberFormat="1" applyFont="1" applyFill="1" applyBorder="1" applyAlignment="1">
      <alignment vertical="center" wrapText="1"/>
    </xf>
    <xf numFmtId="0" fontId="16" fillId="0" borderId="55" xfId="0" applyFont="1" applyBorder="1" applyAlignment="1">
      <alignment vertical="center" wrapText="1"/>
    </xf>
    <xf numFmtId="16" fontId="26" fillId="0" borderId="102" xfId="0" applyNumberFormat="1" applyFont="1" applyBorder="1" applyAlignment="1">
      <alignment horizontal="center" vertical="center" wrapText="1"/>
    </xf>
    <xf numFmtId="0" fontId="16" fillId="16" borderId="1" xfId="0" applyFont="1" applyFill="1" applyBorder="1" applyAlignment="1">
      <alignment horizontal="center"/>
    </xf>
    <xf numFmtId="0" fontId="22" fillId="0" borderId="150" xfId="0" applyFont="1" applyBorder="1" applyAlignment="1">
      <alignment vertical="center" wrapText="1"/>
    </xf>
    <xf numFmtId="0" fontId="21" fillId="0" borderId="190" xfId="0" applyFont="1" applyBorder="1" applyAlignment="1">
      <alignment vertical="center" wrapText="1"/>
    </xf>
    <xf numFmtId="0" fontId="21" fillId="34" borderId="84" xfId="0" applyFont="1" applyFill="1" applyBorder="1" applyAlignment="1">
      <alignment vertical="center" wrapText="1"/>
    </xf>
    <xf numFmtId="0" fontId="22" fillId="16" borderId="142" xfId="0" applyFont="1" applyFill="1" applyBorder="1" applyAlignment="1">
      <alignment vertical="center" wrapText="1"/>
    </xf>
    <xf numFmtId="0" fontId="21" fillId="0" borderId="195" xfId="0" applyFont="1" applyBorder="1" applyAlignment="1">
      <alignment vertical="center" wrapText="1"/>
    </xf>
    <xf numFmtId="0" fontId="16" fillId="0" borderId="185" xfId="0" applyFont="1" applyBorder="1" applyAlignment="1">
      <alignment vertical="center" wrapText="1"/>
    </xf>
    <xf numFmtId="0" fontId="21" fillId="0" borderId="196" xfId="0" applyFont="1" applyBorder="1" applyAlignment="1">
      <alignment vertical="center" wrapText="1"/>
    </xf>
    <xf numFmtId="0" fontId="16" fillId="0" borderId="197" xfId="0" applyFont="1" applyBorder="1" applyAlignment="1">
      <alignment vertical="center" wrapText="1"/>
    </xf>
    <xf numFmtId="16" fontId="20" fillId="0" borderId="101" xfId="0" applyNumberFormat="1" applyFont="1" applyBorder="1" applyAlignment="1">
      <alignment horizontal="center" vertical="center" wrapText="1"/>
    </xf>
    <xf numFmtId="16" fontId="22" fillId="0" borderId="50" xfId="0" applyNumberFormat="1" applyFont="1" applyBorder="1" applyAlignment="1">
      <alignment horizontal="center" vertical="center" wrapText="1"/>
    </xf>
    <xf numFmtId="16" fontId="22" fillId="18" borderId="198" xfId="0" applyNumberFormat="1" applyFont="1" applyFill="1" applyBorder="1" applyAlignment="1">
      <alignment horizontal="center" vertical="center" wrapText="1"/>
    </xf>
    <xf numFmtId="0" fontId="21" fillId="0" borderId="199" xfId="0" applyFont="1" applyBorder="1" applyAlignment="1">
      <alignment vertical="center" wrapText="1"/>
    </xf>
    <xf numFmtId="0" fontId="16" fillId="0" borderId="200" xfId="0" applyFont="1" applyBorder="1" applyAlignment="1">
      <alignment vertical="center" wrapText="1"/>
    </xf>
    <xf numFmtId="16" fontId="22" fillId="0" borderId="195" xfId="0" applyNumberFormat="1" applyFont="1" applyBorder="1" applyAlignment="1">
      <alignment vertical="center" wrapText="1"/>
    </xf>
    <xf numFmtId="0" fontId="25" fillId="0" borderId="185" xfId="0" applyFont="1" applyBorder="1" applyAlignment="1">
      <alignment vertical="center" wrapText="1"/>
    </xf>
    <xf numFmtId="16" fontId="22" fillId="0" borderId="196" xfId="0" applyNumberFormat="1" applyFont="1" applyBorder="1" applyAlignment="1">
      <alignment vertical="center" wrapText="1"/>
    </xf>
    <xf numFmtId="0" fontId="25" fillId="0" borderId="197" xfId="0" applyFont="1" applyBorder="1" applyAlignment="1">
      <alignment vertical="center" wrapText="1"/>
    </xf>
    <xf numFmtId="0" fontId="22" fillId="18" borderId="161" xfId="0" applyFont="1" applyFill="1" applyBorder="1" applyAlignment="1">
      <alignment horizontal="center" vertical="center" wrapText="1"/>
    </xf>
    <xf numFmtId="0" fontId="21" fillId="0" borderId="201" xfId="0" applyFont="1" applyBorder="1" applyAlignment="1">
      <alignment vertical="center" wrapText="1"/>
    </xf>
    <xf numFmtId="0" fontId="16" fillId="0" borderId="164" xfId="0" applyFont="1" applyBorder="1"/>
    <xf numFmtId="0" fontId="21" fillId="0" borderId="202" xfId="0" applyFont="1" applyBorder="1" applyAlignment="1">
      <alignment vertical="center" wrapText="1"/>
    </xf>
    <xf numFmtId="0" fontId="16" fillId="0" borderId="200" xfId="0" applyFont="1" applyBorder="1"/>
    <xf numFmtId="0" fontId="16" fillId="0" borderId="203" xfId="0" applyFont="1" applyBorder="1" applyAlignment="1">
      <alignment horizontal="center"/>
    </xf>
    <xf numFmtId="0" fontId="21" fillId="0" borderId="197" xfId="0" applyFont="1" applyBorder="1" applyAlignment="1">
      <alignment vertical="center" wrapText="1"/>
    </xf>
    <xf numFmtId="16" fontId="21" fillId="0" borderId="195" xfId="0" applyNumberFormat="1" applyFont="1" applyBorder="1" applyAlignment="1">
      <alignment vertical="center" wrapText="1"/>
    </xf>
    <xf numFmtId="16" fontId="21" fillId="0" borderId="196" xfId="0" applyNumberFormat="1" applyFont="1" applyBorder="1" applyAlignment="1">
      <alignment vertical="center" wrapText="1"/>
    </xf>
    <xf numFmtId="0" fontId="24" fillId="18" borderId="107" xfId="0" applyFont="1" applyFill="1" applyBorder="1" applyAlignment="1">
      <alignment horizontal="center" vertical="center" wrapText="1"/>
    </xf>
    <xf numFmtId="16" fontId="22" fillId="30" borderId="104" xfId="0" applyNumberFormat="1" applyFont="1" applyFill="1" applyBorder="1" applyAlignment="1">
      <alignment horizontal="center" vertical="center" wrapText="1"/>
    </xf>
    <xf numFmtId="0" fontId="13" fillId="0" borderId="0" xfId="0" applyFont="1" applyAlignment="1">
      <alignment horizontal="center"/>
    </xf>
    <xf numFmtId="0" fontId="32" fillId="8" borderId="0" xfId="0" applyFont="1" applyFill="1" applyAlignment="1">
      <alignment horizontal="left"/>
    </xf>
    <xf numFmtId="0" fontId="14" fillId="0" borderId="0" xfId="0" applyFont="1" applyAlignment="1">
      <alignment horizontal="left"/>
    </xf>
    <xf numFmtId="0" fontId="0" fillId="7" borderId="5" xfId="0" applyFill="1" applyBorder="1" applyAlignment="1">
      <alignment horizontal="center"/>
    </xf>
    <xf numFmtId="0" fontId="24" fillId="15" borderId="93" xfId="0" applyFont="1" applyFill="1" applyBorder="1" applyAlignment="1">
      <alignment horizontal="center" vertical="center" wrapText="1"/>
    </xf>
    <xf numFmtId="16" fontId="22" fillId="18" borderId="81" xfId="0" applyNumberFormat="1" applyFont="1" applyFill="1" applyBorder="1" applyAlignment="1">
      <alignment horizontal="center" vertical="center" wrapText="1"/>
    </xf>
    <xf numFmtId="0" fontId="20" fillId="22" borderId="93" xfId="0" applyFont="1" applyFill="1" applyBorder="1" applyAlignment="1">
      <alignment horizontal="center" vertical="center" wrapText="1"/>
    </xf>
    <xf numFmtId="0" fontId="22" fillId="18" borderId="61" xfId="0" applyFont="1" applyFill="1" applyBorder="1" applyAlignment="1">
      <alignment horizontal="center" vertical="center" wrapText="1"/>
    </xf>
    <xf numFmtId="0" fontId="22" fillId="12" borderId="81" xfId="0" applyFont="1" applyFill="1" applyBorder="1" applyAlignment="1">
      <alignment horizontal="center" vertical="center" wrapText="1"/>
    </xf>
    <xf numFmtId="0" fontId="22" fillId="18" borderId="40" xfId="0"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82" xfId="0" applyFont="1" applyBorder="1" applyAlignment="1">
      <alignment horizontal="center" vertical="center" wrapText="1"/>
    </xf>
    <xf numFmtId="16" fontId="20" fillId="7" borderId="94" xfId="0" applyNumberFormat="1" applyFont="1" applyFill="1" applyBorder="1" applyAlignment="1">
      <alignment horizontal="center" vertical="center" wrapText="1"/>
    </xf>
    <xf numFmtId="0" fontId="22" fillId="12" borderId="83" xfId="0" applyFont="1" applyFill="1" applyBorder="1" applyAlignment="1">
      <alignment horizontal="center" vertical="center" wrapText="1"/>
    </xf>
    <xf numFmtId="0" fontId="21" fillId="0" borderId="79" xfId="0" applyFont="1" applyBorder="1" applyAlignment="1">
      <alignment horizontal="center" vertical="center" wrapText="1"/>
    </xf>
    <xf numFmtId="0" fontId="17" fillId="0" borderId="78" xfId="0" applyFont="1" applyBorder="1" applyAlignment="1">
      <alignment horizontal="center" vertical="center"/>
    </xf>
    <xf numFmtId="16" fontId="21" fillId="0" borderId="40" xfId="0" applyNumberFormat="1" applyFont="1" applyBorder="1" applyAlignment="1">
      <alignment horizontal="center" vertical="center" wrapText="1"/>
    </xf>
    <xf numFmtId="16" fontId="21" fillId="0" borderId="82" xfId="0" applyNumberFormat="1" applyFont="1" applyBorder="1" applyAlignment="1">
      <alignment horizontal="center" vertical="center" wrapText="1"/>
    </xf>
    <xf numFmtId="0" fontId="16" fillId="0" borderId="61" xfId="0" applyFont="1" applyBorder="1" applyAlignment="1">
      <alignment horizontal="center" vertical="center"/>
    </xf>
    <xf numFmtId="0" fontId="16" fillId="0" borderId="40" xfId="0" applyFont="1" applyBorder="1" applyAlignment="1">
      <alignment horizontal="center" vertical="center"/>
    </xf>
    <xf numFmtId="0" fontId="16" fillId="0" borderId="82" xfId="0" applyFont="1" applyBorder="1" applyAlignment="1">
      <alignment horizontal="center" vertical="center"/>
    </xf>
    <xf numFmtId="0" fontId="16" fillId="0" borderId="42" xfId="0" applyFont="1" applyBorder="1" applyAlignment="1">
      <alignment horizontal="center" vertical="center" wrapText="1"/>
    </xf>
    <xf numFmtId="16" fontId="22" fillId="16" borderId="24" xfId="0" applyNumberFormat="1" applyFont="1" applyFill="1" applyBorder="1" applyAlignment="1">
      <alignment horizontal="center" vertical="center" wrapText="1"/>
    </xf>
    <xf numFmtId="16" fontId="22" fillId="16" borderId="30" xfId="0" applyNumberFormat="1"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1" fillId="9" borderId="28" xfId="0" applyFont="1" applyFill="1" applyBorder="1" applyAlignment="1">
      <alignment horizontal="center" vertical="center"/>
    </xf>
    <xf numFmtId="0" fontId="21" fillId="9" borderId="32" xfId="0" applyFont="1" applyFill="1" applyBorder="1" applyAlignment="1">
      <alignment horizontal="center" vertical="center"/>
    </xf>
    <xf numFmtId="0" fontId="22" fillId="18" borderId="5" xfId="0" applyFont="1" applyFill="1" applyBorder="1" applyAlignment="1">
      <alignment horizontal="center" vertical="center" wrapText="1"/>
    </xf>
    <xf numFmtId="0" fontId="22" fillId="12" borderId="41" xfId="0" applyFont="1" applyFill="1" applyBorder="1" applyAlignment="1">
      <alignment horizontal="center" vertical="center" wrapText="1"/>
    </xf>
    <xf numFmtId="16" fontId="22" fillId="16" borderId="5" xfId="0" applyNumberFormat="1"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17" fillId="0" borderId="5" xfId="0" applyFont="1" applyBorder="1" applyAlignment="1">
      <alignment horizontal="center" vertical="center"/>
    </xf>
    <xf numFmtId="0" fontId="19" fillId="0" borderId="209" xfId="0" applyFont="1" applyBorder="1" applyAlignment="1">
      <alignment horizontal="center" vertical="center" wrapText="1"/>
    </xf>
    <xf numFmtId="0" fontId="19" fillId="0" borderId="210" xfId="0" applyFont="1" applyBorder="1" applyAlignment="1">
      <alignment horizontal="center" vertical="center" wrapText="1"/>
    </xf>
    <xf numFmtId="0" fontId="21" fillId="0" borderId="213" xfId="0" applyFont="1" applyBorder="1" applyAlignment="1">
      <alignment vertical="center" wrapText="1"/>
    </xf>
    <xf numFmtId="0" fontId="21" fillId="0" borderId="214" xfId="0" applyFont="1" applyBorder="1" applyAlignment="1">
      <alignment vertical="center" wrapText="1"/>
    </xf>
    <xf numFmtId="0" fontId="21" fillId="0" borderId="9" xfId="0" applyFont="1" applyBorder="1" applyAlignment="1">
      <alignment vertical="center" wrapText="1"/>
    </xf>
    <xf numFmtId="16" fontId="22" fillId="18" borderId="215" xfId="0" applyNumberFormat="1" applyFont="1" applyFill="1" applyBorder="1" applyAlignment="1">
      <alignment horizontal="center" vertical="center" wrapText="1"/>
    </xf>
    <xf numFmtId="0" fontId="21" fillId="34" borderId="140" xfId="0" applyFont="1" applyFill="1" applyBorder="1" applyAlignment="1">
      <alignment vertical="center" wrapText="1"/>
    </xf>
    <xf numFmtId="0" fontId="33" fillId="24" borderId="149" xfId="0" applyFont="1" applyFill="1" applyBorder="1" applyAlignment="1">
      <alignment horizontal="center" vertical="center" wrapText="1"/>
    </xf>
    <xf numFmtId="16" fontId="22" fillId="0" borderId="213" xfId="0" applyNumberFormat="1" applyFont="1" applyBorder="1" applyAlignment="1">
      <alignment vertical="center" wrapText="1"/>
    </xf>
    <xf numFmtId="16" fontId="22" fillId="0" borderId="214" xfId="0" applyNumberFormat="1" applyFont="1" applyBorder="1" applyAlignment="1">
      <alignment vertical="center" wrapText="1"/>
    </xf>
    <xf numFmtId="16" fontId="22" fillId="0" borderId="211" xfId="0" applyNumberFormat="1" applyFont="1" applyBorder="1" applyAlignment="1">
      <alignment vertical="center" wrapText="1"/>
    </xf>
    <xf numFmtId="0" fontId="20" fillId="26" borderId="149" xfId="0" applyFont="1" applyFill="1" applyBorder="1" applyAlignment="1">
      <alignment horizontal="center" vertical="center"/>
    </xf>
    <xf numFmtId="16" fontId="22" fillId="0" borderId="218" xfId="0" applyNumberFormat="1" applyFont="1" applyBorder="1" applyAlignment="1">
      <alignment horizontal="center" vertical="center" wrapText="1"/>
    </xf>
    <xf numFmtId="0" fontId="21" fillId="26" borderId="221" xfId="0" applyFont="1" applyFill="1" applyBorder="1" applyAlignment="1">
      <alignment horizontal="center" vertical="center"/>
    </xf>
    <xf numFmtId="16" fontId="16" fillId="0" borderId="223" xfId="0" applyNumberFormat="1" applyFont="1" applyBorder="1" applyAlignment="1">
      <alignment horizontal="center" vertical="center" wrapText="1"/>
    </xf>
    <xf numFmtId="0" fontId="20" fillId="13" borderId="138" xfId="0" applyFont="1" applyFill="1" applyBorder="1" applyAlignment="1">
      <alignment horizontal="center" vertical="center" wrapText="1"/>
    </xf>
    <xf numFmtId="0" fontId="20" fillId="13" borderId="137" xfId="0" applyFont="1" applyFill="1" applyBorder="1" applyAlignment="1">
      <alignment horizontal="center" vertical="center" wrapText="1"/>
    </xf>
    <xf numFmtId="16" fontId="20" fillId="11" borderId="140" xfId="0" applyNumberFormat="1" applyFont="1" applyFill="1" applyBorder="1" applyAlignment="1">
      <alignment horizontal="center" vertical="center" wrapText="1"/>
    </xf>
    <xf numFmtId="0" fontId="24" fillId="15" borderId="225" xfId="0" applyFont="1" applyFill="1" applyBorder="1" applyAlignment="1">
      <alignment horizontal="center" vertical="center" wrapText="1"/>
    </xf>
    <xf numFmtId="0" fontId="21" fillId="0" borderId="226" xfId="0" applyFont="1" applyBorder="1" applyAlignment="1">
      <alignment vertical="center" wrapText="1"/>
    </xf>
    <xf numFmtId="0" fontId="21" fillId="0" borderId="227" xfId="0" applyFont="1" applyBorder="1" applyAlignment="1">
      <alignment vertical="center" wrapText="1"/>
    </xf>
    <xf numFmtId="0" fontId="21" fillId="0" borderId="228" xfId="0" applyFont="1" applyBorder="1" applyAlignment="1">
      <alignment vertical="center" wrapText="1"/>
    </xf>
    <xf numFmtId="0" fontId="21" fillId="23" borderId="228" xfId="0" applyFont="1" applyFill="1" applyBorder="1" applyAlignment="1">
      <alignment horizontal="center" vertical="center" wrapText="1"/>
    </xf>
    <xf numFmtId="0" fontId="16" fillId="33" borderId="230" xfId="0" applyFont="1" applyFill="1" applyBorder="1" applyAlignment="1">
      <alignment horizontal="center" vertical="center" wrapText="1"/>
    </xf>
    <xf numFmtId="16" fontId="22" fillId="18" borderId="231" xfId="0" applyNumberFormat="1" applyFont="1" applyFill="1" applyBorder="1" applyAlignment="1">
      <alignment horizontal="center" vertical="center" wrapText="1"/>
    </xf>
    <xf numFmtId="0" fontId="16" fillId="26" borderId="71" xfId="0" applyFont="1" applyFill="1" applyBorder="1" applyAlignment="1">
      <alignment horizontal="center" vertical="center"/>
    </xf>
    <xf numFmtId="0" fontId="22" fillId="16" borderId="235" xfId="0" applyFont="1" applyFill="1" applyBorder="1" applyAlignment="1">
      <alignment vertical="center" wrapText="1"/>
    </xf>
    <xf numFmtId="16" fontId="23" fillId="33" borderId="236" xfId="0" applyNumberFormat="1" applyFont="1" applyFill="1" applyBorder="1" applyAlignment="1">
      <alignment horizontal="center" vertical="center" wrapText="1"/>
    </xf>
    <xf numFmtId="0" fontId="21" fillId="26" borderId="236" xfId="0" applyFont="1" applyFill="1" applyBorder="1" applyAlignment="1">
      <alignment horizontal="center" vertical="center" wrapText="1"/>
    </xf>
    <xf numFmtId="16" fontId="21" fillId="33" borderId="237" xfId="0" applyNumberFormat="1" applyFont="1" applyFill="1" applyBorder="1" applyAlignment="1">
      <alignment horizontal="center" vertical="center" wrapText="1"/>
    </xf>
    <xf numFmtId="16" fontId="21" fillId="0" borderId="238" xfId="0" applyNumberFormat="1" applyFont="1" applyBorder="1" applyAlignment="1">
      <alignment horizontal="center" vertical="center" wrapText="1"/>
    </xf>
    <xf numFmtId="0" fontId="19" fillId="0" borderId="240" xfId="0" applyFont="1" applyBorder="1" applyAlignment="1">
      <alignment horizontal="center" vertical="center" wrapText="1"/>
    </xf>
    <xf numFmtId="0" fontId="19" fillId="0" borderId="241" xfId="0" applyFont="1" applyBorder="1" applyAlignment="1">
      <alignment horizontal="center" vertical="center" wrapText="1"/>
    </xf>
    <xf numFmtId="16" fontId="23" fillId="33" borderId="211" xfId="0" applyNumberFormat="1" applyFont="1" applyFill="1" applyBorder="1" applyAlignment="1">
      <alignment vertical="center" wrapText="1"/>
    </xf>
    <xf numFmtId="16" fontId="22" fillId="18" borderId="149" xfId="0" applyNumberFormat="1" applyFont="1" applyFill="1" applyBorder="1" applyAlignment="1">
      <alignment vertical="center" wrapText="1"/>
    </xf>
    <xf numFmtId="0" fontId="16" fillId="0" borderId="244" xfId="0" applyFont="1" applyBorder="1" applyAlignment="1">
      <alignment horizontal="center"/>
    </xf>
    <xf numFmtId="0" fontId="16" fillId="0" borderId="214" xfId="0" applyFont="1" applyBorder="1" applyAlignment="1">
      <alignment horizontal="center"/>
    </xf>
    <xf numFmtId="0" fontId="16" fillId="0" borderId="71" xfId="0" applyFont="1" applyBorder="1" applyAlignment="1">
      <alignment horizontal="center"/>
    </xf>
    <xf numFmtId="0" fontId="21" fillId="26" borderId="149" xfId="0" applyFont="1" applyFill="1" applyBorder="1" applyAlignment="1">
      <alignment horizontal="center" vertical="center"/>
    </xf>
    <xf numFmtId="16" fontId="16" fillId="0" borderId="218" xfId="0" applyNumberFormat="1" applyFont="1" applyBorder="1" applyAlignment="1">
      <alignment vertical="center" wrapText="1"/>
    </xf>
    <xf numFmtId="16" fontId="21" fillId="33" borderId="211" xfId="0" applyNumberFormat="1" applyFont="1" applyFill="1" applyBorder="1" applyAlignment="1">
      <alignment horizontal="center" vertical="center" wrapText="1"/>
    </xf>
    <xf numFmtId="0" fontId="16" fillId="33" borderId="71" xfId="0" applyFont="1" applyFill="1" applyBorder="1" applyAlignment="1">
      <alignment horizontal="center"/>
    </xf>
    <xf numFmtId="0" fontId="21" fillId="26" borderId="137" xfId="0" applyFont="1" applyFill="1" applyBorder="1" applyAlignment="1">
      <alignment horizontal="center" vertical="center"/>
    </xf>
    <xf numFmtId="16" fontId="22" fillId="33" borderId="212" xfId="0" applyNumberFormat="1" applyFont="1" applyFill="1" applyBorder="1" applyAlignment="1">
      <alignment horizontal="center" vertical="center" wrapText="1"/>
    </xf>
    <xf numFmtId="16" fontId="20" fillId="0" borderId="223" xfId="0" applyNumberFormat="1" applyFont="1" applyBorder="1" applyAlignment="1">
      <alignment horizontal="center" vertical="center" wrapText="1"/>
    </xf>
    <xf numFmtId="16" fontId="20" fillId="7" borderId="212" xfId="0" applyNumberFormat="1" applyFont="1" applyFill="1" applyBorder="1" applyAlignment="1">
      <alignment horizontal="center" vertical="center" wrapText="1"/>
    </xf>
    <xf numFmtId="16" fontId="20" fillId="7" borderId="246" xfId="0" applyNumberFormat="1" applyFont="1" applyFill="1" applyBorder="1" applyAlignment="1">
      <alignment horizontal="center" vertical="center" wrapText="1"/>
    </xf>
    <xf numFmtId="0" fontId="21" fillId="0" borderId="220" xfId="0" applyFont="1" applyBorder="1" applyAlignment="1">
      <alignment vertical="center" wrapText="1"/>
    </xf>
    <xf numFmtId="16" fontId="21" fillId="0" borderId="213" xfId="0" applyNumberFormat="1" applyFont="1" applyBorder="1" applyAlignment="1">
      <alignment vertical="center" wrapText="1"/>
    </xf>
    <xf numFmtId="16" fontId="21" fillId="0" borderId="214" xfId="0" applyNumberFormat="1" applyFont="1" applyBorder="1" applyAlignment="1">
      <alignment vertical="center" wrapText="1"/>
    </xf>
    <xf numFmtId="16" fontId="21" fillId="0" borderId="216" xfId="0" applyNumberFormat="1" applyFont="1" applyBorder="1" applyAlignment="1">
      <alignment vertical="center" wrapText="1"/>
    </xf>
    <xf numFmtId="16" fontId="20" fillId="11" borderId="137" xfId="0" applyNumberFormat="1" applyFont="1" applyFill="1" applyBorder="1" applyAlignment="1">
      <alignment horizontal="center" vertical="center" wrapText="1"/>
    </xf>
    <xf numFmtId="16" fontId="20" fillId="11" borderId="238" xfId="0" applyNumberFormat="1" applyFont="1" applyFill="1" applyBorder="1" applyAlignment="1">
      <alignment horizontal="center" vertical="center" wrapText="1"/>
    </xf>
    <xf numFmtId="0" fontId="16" fillId="10" borderId="113" xfId="0" applyFont="1" applyFill="1" applyBorder="1" applyAlignment="1">
      <alignment horizontal="center" vertical="center" wrapText="1"/>
    </xf>
    <xf numFmtId="0" fontId="20" fillId="10" borderId="113" xfId="0" applyFont="1" applyFill="1" applyBorder="1" applyAlignment="1">
      <alignment horizontal="center" vertical="center" wrapText="1"/>
    </xf>
    <xf numFmtId="16" fontId="16" fillId="0" borderId="230" xfId="0" applyNumberFormat="1" applyFont="1" applyBorder="1" applyAlignment="1">
      <alignment horizontal="center" vertical="center" wrapText="1"/>
    </xf>
    <xf numFmtId="16" fontId="22" fillId="0" borderId="149" xfId="0" applyNumberFormat="1" applyFont="1" applyBorder="1" applyAlignment="1">
      <alignment horizontal="center" vertical="center" wrapText="1"/>
    </xf>
    <xf numFmtId="16" fontId="22" fillId="0" borderId="212" xfId="0" applyNumberFormat="1" applyFont="1" applyBorder="1" applyAlignment="1">
      <alignment horizontal="center" vertical="center" wrapText="1"/>
    </xf>
    <xf numFmtId="0" fontId="21" fillId="0" borderId="140" xfId="0" applyFont="1" applyBorder="1" applyAlignment="1">
      <alignment horizontal="center" vertical="center" wrapText="1"/>
    </xf>
    <xf numFmtId="0" fontId="24" fillId="15" borderId="238" xfId="0" applyFont="1" applyFill="1" applyBorder="1" applyAlignment="1">
      <alignment horizontal="center" vertical="center" wrapText="1"/>
    </xf>
    <xf numFmtId="16" fontId="30" fillId="24" borderId="210" xfId="0" applyNumberFormat="1" applyFont="1" applyFill="1" applyBorder="1" applyAlignment="1">
      <alignment horizontal="center" vertical="center" wrapText="1"/>
    </xf>
    <xf numFmtId="16" fontId="21" fillId="28" borderId="247" xfId="0" applyNumberFormat="1" applyFont="1" applyFill="1" applyBorder="1" applyAlignment="1">
      <alignment horizontal="center" vertical="center" wrapText="1"/>
    </xf>
    <xf numFmtId="0" fontId="21" fillId="28" borderId="231" xfId="0" applyFont="1" applyFill="1" applyBorder="1" applyAlignment="1">
      <alignment horizontal="center" vertical="center" wrapText="1"/>
    </xf>
    <xf numFmtId="0" fontId="21" fillId="28" borderId="248" xfId="0" applyFont="1" applyFill="1" applyBorder="1" applyAlignment="1">
      <alignment horizontal="center" vertical="center" wrapText="1"/>
    </xf>
    <xf numFmtId="16" fontId="22" fillId="32" borderId="211" xfId="0" applyNumberFormat="1" applyFont="1" applyFill="1" applyBorder="1" applyAlignment="1">
      <alignment horizontal="center" vertical="center" wrapText="1"/>
    </xf>
    <xf numFmtId="0" fontId="22" fillId="18" borderId="168" xfId="0" applyFont="1" applyFill="1" applyBorder="1" applyAlignment="1">
      <alignment horizontal="center" vertical="center" wrapText="1"/>
    </xf>
    <xf numFmtId="0" fontId="21" fillId="32" borderId="151" xfId="0" applyFont="1" applyFill="1" applyBorder="1" applyAlignment="1">
      <alignment horizontal="center" vertical="center" wrapText="1"/>
    </xf>
    <xf numFmtId="16" fontId="20" fillId="22" borderId="250" xfId="0" applyNumberFormat="1" applyFont="1" applyFill="1" applyBorder="1" applyAlignment="1">
      <alignment horizontal="center" vertical="center" wrapText="1"/>
    </xf>
    <xf numFmtId="0" fontId="20" fillId="22" borderId="147" xfId="0" applyFont="1" applyFill="1" applyBorder="1" applyAlignment="1">
      <alignment horizontal="center" vertical="center" wrapText="1"/>
    </xf>
    <xf numFmtId="0" fontId="20" fillId="22" borderId="149" xfId="0" applyFont="1" applyFill="1" applyBorder="1" applyAlignment="1">
      <alignment horizontal="center" vertical="center" wrapText="1"/>
    </xf>
    <xf numFmtId="0" fontId="24" fillId="15" borderId="149" xfId="0" applyFont="1" applyFill="1" applyBorder="1" applyAlignment="1">
      <alignment horizontal="center" vertical="center" wrapText="1"/>
    </xf>
    <xf numFmtId="0" fontId="16" fillId="0" borderId="151" xfId="0" applyFont="1" applyBorder="1" applyAlignment="1">
      <alignment horizontal="center" vertical="center" wrapText="1"/>
    </xf>
    <xf numFmtId="0" fontId="16" fillId="11" borderId="211" xfId="0" applyFont="1" applyFill="1" applyBorder="1" applyAlignment="1">
      <alignment horizontal="center" vertical="center" wrapText="1"/>
    </xf>
    <xf numFmtId="0" fontId="16" fillId="11" borderId="149" xfId="0" applyFont="1" applyFill="1" applyBorder="1" applyAlignment="1">
      <alignment horizontal="center" vertical="center" wrapText="1"/>
    </xf>
    <xf numFmtId="0" fontId="16" fillId="0" borderId="251" xfId="0" applyFont="1" applyBorder="1" applyAlignment="1">
      <alignment horizontal="center" vertical="center" wrapText="1"/>
    </xf>
    <xf numFmtId="16" fontId="16" fillId="0" borderId="231" xfId="0" applyNumberFormat="1" applyFont="1" applyBorder="1" applyAlignment="1">
      <alignment horizontal="center" vertical="center" wrapText="1"/>
    </xf>
    <xf numFmtId="16" fontId="16" fillId="0" borderId="149" xfId="0" applyNumberFormat="1" applyFont="1" applyBorder="1" applyAlignment="1">
      <alignment horizontal="center" vertical="center" wrapText="1"/>
    </xf>
    <xf numFmtId="0" fontId="16" fillId="0" borderId="149" xfId="0" applyFont="1" applyBorder="1" applyAlignment="1">
      <alignment horizontal="center" vertical="center" wrapText="1"/>
    </xf>
    <xf numFmtId="0" fontId="16" fillId="0" borderId="212" xfId="0" applyFont="1" applyBorder="1" applyAlignment="1">
      <alignment horizontal="center" vertical="center" wrapText="1"/>
    </xf>
    <xf numFmtId="0" fontId="16" fillId="0" borderId="211" xfId="0" applyFont="1" applyBorder="1" applyAlignment="1">
      <alignment horizontal="center" vertical="center" wrapText="1"/>
    </xf>
    <xf numFmtId="0" fontId="21" fillId="26" borderId="137" xfId="0" applyFont="1" applyFill="1" applyBorder="1" applyAlignment="1">
      <alignment horizontal="center" vertical="center" wrapText="1"/>
    </xf>
    <xf numFmtId="0" fontId="21" fillId="33" borderId="212" xfId="0" applyFont="1" applyFill="1" applyBorder="1" applyAlignment="1">
      <alignment vertical="center" wrapText="1"/>
    </xf>
    <xf numFmtId="0" fontId="16" fillId="0" borderId="149" xfId="0" applyFont="1" applyBorder="1" applyAlignment="1">
      <alignment horizontal="center"/>
    </xf>
    <xf numFmtId="0" fontId="16" fillId="16" borderId="211" xfId="0" applyFont="1" applyFill="1" applyBorder="1" applyAlignment="1">
      <alignment horizontal="center" vertical="center" wrapText="1"/>
    </xf>
    <xf numFmtId="16" fontId="21" fillId="0" borderId="223" xfId="0" applyNumberFormat="1" applyFont="1" applyBorder="1" applyAlignment="1">
      <alignment horizontal="center" vertical="center" wrapText="1"/>
    </xf>
    <xf numFmtId="0" fontId="21" fillId="35" borderId="81" xfId="0" applyFont="1" applyFill="1" applyBorder="1" applyAlignment="1">
      <alignment horizontal="center" vertical="center"/>
    </xf>
    <xf numFmtId="0" fontId="36" fillId="19" borderId="81" xfId="0" applyFont="1" applyFill="1" applyBorder="1" applyAlignment="1">
      <alignment horizontal="center" vertical="center" wrapText="1"/>
    </xf>
    <xf numFmtId="0" fontId="25" fillId="19" borderId="81" xfId="0" applyFont="1" applyFill="1" applyBorder="1" applyAlignment="1">
      <alignment horizontal="center" vertical="center" wrapText="1"/>
    </xf>
    <xf numFmtId="0" fontId="22" fillId="19" borderId="85" xfId="0" applyFont="1" applyFill="1" applyBorder="1" applyAlignment="1">
      <alignment horizontal="center" vertical="center" wrapText="1"/>
    </xf>
    <xf numFmtId="0" fontId="22" fillId="19" borderId="83" xfId="0" applyFont="1" applyFill="1" applyBorder="1" applyAlignment="1">
      <alignment horizontal="center" vertical="center" wrapText="1"/>
    </xf>
    <xf numFmtId="0" fontId="22" fillId="19" borderId="81" xfId="0" applyFont="1" applyFill="1" applyBorder="1" applyAlignment="1">
      <alignment vertical="center" wrapText="1"/>
    </xf>
    <xf numFmtId="0" fontId="22" fillId="0" borderId="83" xfId="0" applyFont="1" applyBorder="1" applyAlignment="1">
      <alignment vertical="center" wrapText="1"/>
    </xf>
    <xf numFmtId="16" fontId="23" fillId="21" borderId="83" xfId="0" applyNumberFormat="1" applyFont="1" applyFill="1" applyBorder="1" applyAlignment="1">
      <alignment vertical="center" wrapText="1"/>
    </xf>
    <xf numFmtId="0" fontId="22" fillId="36" borderId="85" xfId="0" applyFont="1" applyFill="1" applyBorder="1" applyAlignment="1">
      <alignment horizontal="center" vertical="center" wrapText="1"/>
    </xf>
    <xf numFmtId="0" fontId="3" fillId="4" borderId="5" xfId="0" applyFont="1" applyFill="1" applyBorder="1"/>
    <xf numFmtId="0" fontId="19" fillId="0" borderId="5" xfId="0" applyFont="1" applyBorder="1" applyAlignment="1">
      <alignment vertical="center" wrapText="1"/>
    </xf>
    <xf numFmtId="0" fontId="19" fillId="0" borderId="0" xfId="0" applyFont="1" applyAlignment="1">
      <alignment vertical="center" wrapText="1"/>
    </xf>
    <xf numFmtId="0" fontId="3" fillId="37" borderId="5" xfId="0" applyFont="1" applyFill="1" applyBorder="1"/>
    <xf numFmtId="0" fontId="3" fillId="37" borderId="5" xfId="0" applyFont="1" applyFill="1" applyBorder="1" applyAlignment="1">
      <alignment horizontal="center"/>
    </xf>
    <xf numFmtId="16" fontId="20" fillId="11" borderId="103" xfId="0" applyNumberFormat="1" applyFont="1" applyFill="1" applyBorder="1" applyAlignment="1">
      <alignment horizontal="center" vertical="center" wrapText="1"/>
    </xf>
    <xf numFmtId="0" fontId="19" fillId="0" borderId="254" xfId="0" applyFont="1" applyBorder="1" applyAlignment="1">
      <alignment horizontal="center" vertical="center" wrapText="1"/>
    </xf>
    <xf numFmtId="16" fontId="20" fillId="0" borderId="125" xfId="0" applyNumberFormat="1" applyFont="1" applyBorder="1" applyAlignment="1">
      <alignment horizontal="center" vertical="center" wrapText="1"/>
    </xf>
    <xf numFmtId="16" fontId="16" fillId="0" borderId="125" xfId="0" applyNumberFormat="1" applyFont="1" applyBorder="1" applyAlignment="1">
      <alignment horizontal="center" vertical="center" wrapText="1"/>
    </xf>
    <xf numFmtId="16" fontId="23" fillId="0" borderId="76" xfId="0" applyNumberFormat="1" applyFont="1" applyBorder="1" applyAlignment="1">
      <alignment horizontal="center" vertical="center" wrapText="1"/>
    </xf>
    <xf numFmtId="16" fontId="23" fillId="0" borderId="112" xfId="0" applyNumberFormat="1" applyFont="1" applyBorder="1" applyAlignment="1">
      <alignment horizontal="center" vertical="center" wrapText="1"/>
    </xf>
    <xf numFmtId="16" fontId="23" fillId="0" borderId="110" xfId="0" applyNumberFormat="1" applyFont="1" applyBorder="1" applyAlignment="1">
      <alignment horizontal="center" vertical="center" wrapText="1"/>
    </xf>
    <xf numFmtId="16" fontId="23" fillId="0" borderId="0" xfId="0" applyNumberFormat="1" applyFont="1" applyAlignment="1">
      <alignment horizontal="center" vertical="center" wrapText="1"/>
    </xf>
    <xf numFmtId="16" fontId="23" fillId="0" borderId="132" xfId="0" applyNumberFormat="1" applyFont="1" applyBorder="1" applyAlignment="1">
      <alignment horizontal="center" vertical="center" wrapText="1"/>
    </xf>
    <xf numFmtId="16" fontId="38" fillId="0" borderId="140" xfId="0" applyNumberFormat="1" applyFont="1" applyBorder="1" applyAlignment="1">
      <alignment horizontal="center" vertical="center" wrapText="1"/>
    </xf>
    <xf numFmtId="0" fontId="21" fillId="0" borderId="114" xfId="0" applyFont="1" applyBorder="1" applyAlignment="1">
      <alignment vertical="center" wrapText="1"/>
    </xf>
    <xf numFmtId="16" fontId="38" fillId="0" borderId="137" xfId="0" applyNumberFormat="1" applyFont="1" applyBorder="1" applyAlignment="1">
      <alignment horizontal="center" vertical="center" wrapText="1"/>
    </xf>
    <xf numFmtId="0" fontId="21" fillId="0" borderId="105" xfId="0" applyFont="1" applyBorder="1" applyAlignment="1">
      <alignment vertical="center" wrapText="1"/>
    </xf>
    <xf numFmtId="16" fontId="38" fillId="0" borderId="168" xfId="0" applyNumberFormat="1" applyFont="1" applyBorder="1" applyAlignment="1">
      <alignment horizontal="center" vertical="center" wrapText="1"/>
    </xf>
    <xf numFmtId="16" fontId="23" fillId="0" borderId="103" xfId="0" applyNumberFormat="1" applyFont="1" applyBorder="1" applyAlignment="1">
      <alignment horizontal="center" vertical="center" wrapText="1"/>
    </xf>
    <xf numFmtId="0" fontId="21" fillId="0" borderId="84" xfId="0" applyFont="1" applyBorder="1" applyAlignment="1">
      <alignment vertical="center" wrapText="1"/>
    </xf>
    <xf numFmtId="16" fontId="38" fillId="0" borderId="169" xfId="0" applyNumberFormat="1" applyFont="1" applyBorder="1" applyAlignment="1">
      <alignment horizontal="center" vertical="center" wrapText="1"/>
    </xf>
    <xf numFmtId="0" fontId="39" fillId="0" borderId="0" xfId="0" applyFont="1"/>
    <xf numFmtId="16" fontId="23" fillId="30" borderId="29" xfId="0" applyNumberFormat="1" applyFont="1" applyFill="1" applyBorder="1" applyAlignment="1">
      <alignment vertical="center" wrapText="1"/>
    </xf>
    <xf numFmtId="16" fontId="23" fillId="30" borderId="0" xfId="0" applyNumberFormat="1" applyFont="1" applyFill="1" applyAlignment="1">
      <alignment vertical="center" wrapText="1"/>
    </xf>
    <xf numFmtId="16" fontId="26" fillId="24" borderId="132" xfId="0" applyNumberFormat="1" applyFont="1" applyFill="1" applyBorder="1" applyAlignment="1">
      <alignment horizontal="center" vertical="center" wrapText="1"/>
    </xf>
    <xf numFmtId="0" fontId="21" fillId="24" borderId="132" xfId="0" applyFont="1" applyFill="1" applyBorder="1" applyAlignment="1">
      <alignment vertical="center" wrapText="1"/>
    </xf>
    <xf numFmtId="16" fontId="23" fillId="24" borderId="167" xfId="0" applyNumberFormat="1" applyFont="1" applyFill="1" applyBorder="1" applyAlignment="1">
      <alignment vertical="center" wrapText="1"/>
    </xf>
    <xf numFmtId="16" fontId="23" fillId="24" borderId="121" xfId="0" applyNumberFormat="1" applyFont="1" applyFill="1" applyBorder="1" applyAlignment="1">
      <alignment vertical="center" wrapText="1"/>
    </xf>
    <xf numFmtId="16" fontId="23" fillId="24" borderId="122" xfId="0" applyNumberFormat="1" applyFont="1" applyFill="1" applyBorder="1" applyAlignment="1">
      <alignment vertical="center" wrapText="1"/>
    </xf>
    <xf numFmtId="0" fontId="21" fillId="0" borderId="0" xfId="0" applyFont="1" applyAlignment="1">
      <alignment horizontal="center" wrapText="1"/>
    </xf>
    <xf numFmtId="16" fontId="26" fillId="0" borderId="112" xfId="0" applyNumberFormat="1" applyFont="1" applyBorder="1" applyAlignment="1">
      <alignment horizontal="center" vertical="center" wrapText="1"/>
    </xf>
    <xf numFmtId="16" fontId="29" fillId="24" borderId="128" xfId="0" applyNumberFormat="1" applyFont="1" applyFill="1" applyBorder="1" applyAlignment="1">
      <alignment horizontal="center" vertical="center" wrapText="1"/>
    </xf>
    <xf numFmtId="16" fontId="23" fillId="0" borderId="257" xfId="0" applyNumberFormat="1" applyFont="1" applyBorder="1" applyAlignment="1">
      <alignment horizontal="center" vertical="center" wrapText="1"/>
    </xf>
    <xf numFmtId="0" fontId="21" fillId="0" borderId="103" xfId="0" applyFont="1" applyBorder="1" applyAlignment="1">
      <alignment vertical="center" wrapText="1"/>
    </xf>
    <xf numFmtId="0" fontId="21" fillId="0" borderId="77" xfId="0" applyFont="1" applyBorder="1" applyAlignment="1">
      <alignment vertical="center" wrapText="1"/>
    </xf>
    <xf numFmtId="0" fontId="40" fillId="0" borderId="0" xfId="0" applyFont="1" applyAlignment="1">
      <alignment horizontal="center" wrapText="1"/>
    </xf>
    <xf numFmtId="16" fontId="23" fillId="0" borderId="218" xfId="0" applyNumberFormat="1" applyFont="1" applyBorder="1" applyAlignment="1">
      <alignment horizontal="center" vertical="center" wrapText="1"/>
    </xf>
    <xf numFmtId="16" fontId="23" fillId="0" borderId="51" xfId="0" applyNumberFormat="1" applyFont="1" applyBorder="1" applyAlignment="1">
      <alignment horizontal="center" vertical="center" wrapText="1"/>
    </xf>
    <xf numFmtId="0" fontId="21" fillId="0" borderId="258" xfId="0" applyFont="1" applyBorder="1" applyAlignment="1">
      <alignment horizontal="center" wrapText="1"/>
    </xf>
    <xf numFmtId="0" fontId="41" fillId="0" borderId="0" xfId="0" applyFont="1" applyAlignment="1">
      <alignment horizontal="center" wrapText="1"/>
    </xf>
    <xf numFmtId="16" fontId="43" fillId="9" borderId="61" xfId="0" applyNumberFormat="1" applyFont="1" applyFill="1" applyBorder="1" applyAlignment="1">
      <alignment vertical="center" wrapText="1"/>
    </xf>
    <xf numFmtId="16" fontId="23" fillId="0" borderId="177" xfId="0" applyNumberFormat="1" applyFont="1" applyBorder="1" applyAlignment="1">
      <alignment horizontal="center" vertical="center" wrapText="1"/>
    </xf>
    <xf numFmtId="16" fontId="43" fillId="18" borderId="40" xfId="0" applyNumberFormat="1" applyFont="1" applyFill="1" applyBorder="1" applyAlignment="1">
      <alignment vertical="center" wrapText="1"/>
    </xf>
    <xf numFmtId="16" fontId="20" fillId="0" borderId="76" xfId="0" applyNumberFormat="1" applyFont="1" applyBorder="1" applyAlignment="1">
      <alignment horizontal="center" vertical="center" wrapText="1"/>
    </xf>
    <xf numFmtId="16" fontId="44" fillId="0" borderId="137" xfId="0" applyNumberFormat="1" applyFont="1" applyBorder="1" applyAlignment="1">
      <alignment horizontal="center" wrapText="1"/>
    </xf>
    <xf numFmtId="0" fontId="45" fillId="9" borderId="0" xfId="0" applyFont="1" applyFill="1" applyAlignment="1">
      <alignment horizontal="center"/>
    </xf>
    <xf numFmtId="16" fontId="20" fillId="0" borderId="110" xfId="0" applyNumberFormat="1" applyFont="1" applyBorder="1" applyAlignment="1">
      <alignment horizontal="center" vertical="center" wrapText="1"/>
    </xf>
    <xf numFmtId="0" fontId="46" fillId="0" borderId="0" xfId="0" applyFont="1" applyAlignment="1">
      <alignment horizontal="center" wrapText="1"/>
    </xf>
    <xf numFmtId="16" fontId="20" fillId="0" borderId="112" xfId="0" applyNumberFormat="1" applyFont="1" applyBorder="1" applyAlignment="1">
      <alignment horizontal="center" vertical="center" wrapText="1"/>
    </xf>
    <xf numFmtId="0" fontId="46" fillId="0" borderId="0" xfId="0" applyFont="1" applyAlignment="1">
      <alignment horizontal="center" vertical="center" wrapText="1"/>
    </xf>
    <xf numFmtId="16" fontId="23" fillId="0" borderId="125" xfId="0" applyNumberFormat="1" applyFont="1" applyBorder="1" applyAlignment="1">
      <alignment horizontal="center" vertical="center" wrapText="1"/>
    </xf>
    <xf numFmtId="16" fontId="20" fillId="0" borderId="103" xfId="0" applyNumberFormat="1" applyFont="1" applyBorder="1" applyAlignment="1">
      <alignment horizontal="center" vertical="center" wrapText="1"/>
    </xf>
    <xf numFmtId="16" fontId="41" fillId="0" borderId="138" xfId="0" applyNumberFormat="1" applyFont="1" applyBorder="1" applyAlignment="1">
      <alignment horizontal="center" wrapText="1"/>
    </xf>
    <xf numFmtId="16" fontId="21" fillId="0" borderId="137" xfId="0" applyNumberFormat="1" applyFont="1" applyBorder="1" applyAlignment="1">
      <alignment horizontal="center" wrapText="1"/>
    </xf>
    <xf numFmtId="16" fontId="20" fillId="22" borderId="108" xfId="0" applyNumberFormat="1" applyFont="1" applyFill="1" applyBorder="1" applyAlignment="1">
      <alignment horizontal="center" vertical="center" wrapText="1"/>
    </xf>
    <xf numFmtId="16" fontId="20" fillId="22" borderId="51" xfId="0" applyNumberFormat="1" applyFont="1" applyFill="1" applyBorder="1" applyAlignment="1">
      <alignment horizontal="center" vertical="center" wrapText="1"/>
    </xf>
    <xf numFmtId="16" fontId="20" fillId="0" borderId="102" xfId="0" applyNumberFormat="1" applyFont="1" applyBorder="1" applyAlignment="1">
      <alignment horizontal="center" vertical="center" wrapText="1"/>
    </xf>
    <xf numFmtId="16" fontId="22" fillId="4" borderId="51" xfId="0" applyNumberFormat="1" applyFont="1" applyFill="1" applyBorder="1" applyAlignment="1">
      <alignment horizontal="center" vertical="center" wrapText="1"/>
    </xf>
    <xf numFmtId="0" fontId="17" fillId="0" borderId="0" xfId="0" applyFont="1" applyAlignment="1">
      <alignment horizontal="center" wrapText="1"/>
    </xf>
    <xf numFmtId="0" fontId="21" fillId="26" borderId="12" xfId="0" applyFont="1" applyFill="1" applyBorder="1" applyAlignment="1">
      <alignment vertical="center" wrapText="1"/>
    </xf>
    <xf numFmtId="0" fontId="0" fillId="0" borderId="24" xfId="0" applyBorder="1"/>
    <xf numFmtId="16" fontId="20" fillId="0" borderId="132" xfId="0" applyNumberFormat="1" applyFont="1" applyBorder="1" applyAlignment="1">
      <alignment horizontal="center" vertical="center" wrapText="1"/>
    </xf>
    <xf numFmtId="0" fontId="20" fillId="13" borderId="127" xfId="0" applyFont="1" applyFill="1" applyBorder="1" applyAlignment="1">
      <alignment vertical="center" wrapText="1"/>
    </xf>
    <xf numFmtId="0" fontId="20" fillId="13" borderId="112" xfId="0" applyFont="1" applyFill="1" applyBorder="1" applyAlignment="1">
      <alignment vertical="center" wrapText="1"/>
    </xf>
    <xf numFmtId="0" fontId="20" fillId="13" borderId="103" xfId="0" applyFont="1" applyFill="1" applyBorder="1" applyAlignment="1">
      <alignment vertical="center" wrapText="1"/>
    </xf>
    <xf numFmtId="16" fontId="22" fillId="0" borderId="53" xfId="0" applyNumberFormat="1" applyFont="1" applyBorder="1" applyAlignment="1">
      <alignment vertical="center" wrapText="1"/>
    </xf>
    <xf numFmtId="16" fontId="23" fillId="21" borderId="40" xfId="0" applyNumberFormat="1" applyFont="1" applyFill="1" applyBorder="1" applyAlignment="1">
      <alignment vertical="center" wrapText="1"/>
    </xf>
    <xf numFmtId="0" fontId="21" fillId="9" borderId="61" xfId="0" applyFont="1" applyFill="1" applyBorder="1" applyAlignment="1">
      <alignment vertical="center" wrapText="1"/>
    </xf>
    <xf numFmtId="0" fontId="21" fillId="16" borderId="171" xfId="0" applyFont="1" applyFill="1" applyBorder="1" applyAlignment="1">
      <alignment horizontal="center" vertical="center" wrapText="1"/>
    </xf>
    <xf numFmtId="0" fontId="21" fillId="0" borderId="82" xfId="0" applyFont="1" applyBorder="1" applyAlignment="1">
      <alignment vertical="center" wrapText="1"/>
    </xf>
    <xf numFmtId="0" fontId="21" fillId="0" borderId="86" xfId="0" applyFont="1" applyBorder="1" applyAlignment="1">
      <alignment horizontal="center" vertical="center" wrapText="1"/>
    </xf>
    <xf numFmtId="16" fontId="43" fillId="16" borderId="61" xfId="0" applyNumberFormat="1" applyFont="1" applyFill="1" applyBorder="1" applyAlignment="1">
      <alignment vertical="center" wrapText="1"/>
    </xf>
    <xf numFmtId="0" fontId="45" fillId="0" borderId="0" xfId="0" applyFont="1" applyAlignment="1">
      <alignment horizontal="center"/>
    </xf>
    <xf numFmtId="16" fontId="22" fillId="0" borderId="82" xfId="0" applyNumberFormat="1" applyFont="1" applyBorder="1" applyAlignment="1">
      <alignment vertical="center" wrapText="1"/>
    </xf>
    <xf numFmtId="0" fontId="0" fillId="0" borderId="0" xfId="0" applyAlignment="1">
      <alignment textRotation="90"/>
    </xf>
    <xf numFmtId="0" fontId="19" fillId="0" borderId="0" xfId="0" applyFont="1" applyAlignment="1">
      <alignment horizontal="center" vertical="center" textRotation="90" wrapText="1"/>
    </xf>
    <xf numFmtId="16" fontId="21" fillId="0" borderId="0" xfId="0" applyNumberFormat="1" applyFont="1" applyAlignment="1">
      <alignment horizontal="center" vertical="center" textRotation="90" wrapText="1"/>
    </xf>
    <xf numFmtId="16" fontId="23" fillId="0" borderId="0" xfId="0" applyNumberFormat="1" applyFont="1" applyAlignment="1">
      <alignment horizontal="center" vertical="center" textRotation="90" wrapText="1"/>
    </xf>
    <xf numFmtId="16" fontId="21" fillId="0" borderId="5" xfId="0" applyNumberFormat="1" applyFont="1" applyBorder="1" applyAlignment="1">
      <alignment horizontal="center" vertical="center" textRotation="90" wrapText="1"/>
    </xf>
    <xf numFmtId="0" fontId="0" fillId="0" borderId="0" xfId="0" applyAlignment="1">
      <alignment horizontal="center" vertical="center"/>
    </xf>
    <xf numFmtId="0" fontId="0" fillId="0" borderId="0" xfId="0" applyAlignment="1">
      <alignment horizontal="center" vertical="center" textRotation="90"/>
    </xf>
    <xf numFmtId="16" fontId="22" fillId="8" borderId="5" xfId="0" applyNumberFormat="1" applyFont="1" applyFill="1" applyBorder="1" applyAlignment="1">
      <alignment horizontal="center" vertical="center" textRotation="90" wrapText="1"/>
    </xf>
    <xf numFmtId="0" fontId="0" fillId="0" borderId="5" xfId="0" applyBorder="1" applyAlignment="1">
      <alignment horizontal="center" vertical="center"/>
    </xf>
    <xf numFmtId="16" fontId="23" fillId="0" borderId="11" xfId="0" applyNumberFormat="1" applyFont="1" applyBorder="1" applyAlignment="1">
      <alignment horizontal="center" vertical="center" textRotation="90" wrapText="1"/>
    </xf>
    <xf numFmtId="16" fontId="21" fillId="0" borderId="10" xfId="0" applyNumberFormat="1" applyFont="1" applyBorder="1" applyAlignment="1">
      <alignment horizontal="center" vertical="center" textRotation="90" wrapText="1"/>
    </xf>
    <xf numFmtId="16" fontId="22" fillId="24" borderId="226" xfId="0" applyNumberFormat="1" applyFont="1" applyFill="1" applyBorder="1" applyAlignment="1">
      <alignment horizontal="center" vertical="center" textRotation="90" wrapText="1"/>
    </xf>
    <xf numFmtId="0" fontId="0" fillId="0" borderId="5" xfId="0" applyBorder="1" applyAlignment="1">
      <alignment vertical="center" textRotation="90"/>
    </xf>
    <xf numFmtId="0" fontId="0" fillId="0" borderId="5" xfId="0" applyBorder="1" applyAlignment="1">
      <alignment horizontal="left" vertical="center"/>
    </xf>
    <xf numFmtId="16" fontId="23" fillId="0" borderId="12" xfId="0" applyNumberFormat="1" applyFont="1" applyBorder="1" applyAlignment="1">
      <alignment horizontal="center" vertical="center" textRotation="90" wrapText="1"/>
    </xf>
    <xf numFmtId="16" fontId="33" fillId="8" borderId="236" xfId="0" applyNumberFormat="1" applyFont="1" applyFill="1" applyBorder="1" applyAlignment="1">
      <alignment horizontal="center" vertical="center" textRotation="90" wrapText="1"/>
    </xf>
    <xf numFmtId="16" fontId="21" fillId="0" borderId="9" xfId="0" applyNumberFormat="1" applyFont="1" applyBorder="1" applyAlignment="1">
      <alignment horizontal="center" vertical="center" textRotation="90" wrapText="1"/>
    </xf>
    <xf numFmtId="16" fontId="21" fillId="0" borderId="12" xfId="0" applyNumberFormat="1" applyFont="1" applyBorder="1" applyAlignment="1">
      <alignment horizontal="center" vertical="center" textRotation="90" wrapText="1"/>
    </xf>
    <xf numFmtId="16" fontId="22" fillId="8" borderId="226" xfId="0" applyNumberFormat="1" applyFont="1" applyFill="1" applyBorder="1" applyAlignment="1">
      <alignment horizontal="center" vertical="center" textRotation="90" wrapText="1"/>
    </xf>
    <xf numFmtId="16" fontId="23" fillId="26" borderId="96" xfId="0" applyNumberFormat="1" applyFont="1" applyFill="1" applyBorder="1" applyAlignment="1">
      <alignment horizontal="center" vertical="center" wrapText="1"/>
    </xf>
    <xf numFmtId="16" fontId="23" fillId="39" borderId="98" xfId="0" applyNumberFormat="1" applyFont="1" applyFill="1" applyBorder="1" applyAlignment="1">
      <alignment horizontal="center" vertical="center" wrapText="1"/>
    </xf>
    <xf numFmtId="16" fontId="23" fillId="39" borderId="96" xfId="0" applyNumberFormat="1" applyFont="1" applyFill="1" applyBorder="1" applyAlignment="1">
      <alignment horizontal="center" vertical="center" wrapText="1"/>
    </xf>
    <xf numFmtId="16" fontId="21" fillId="39" borderId="97" xfId="0" applyNumberFormat="1" applyFont="1" applyFill="1" applyBorder="1" applyAlignment="1">
      <alignment horizontal="center" vertical="center" wrapText="1"/>
    </xf>
    <xf numFmtId="16" fontId="23" fillId="16" borderId="96" xfId="0" applyNumberFormat="1" applyFont="1" applyFill="1" applyBorder="1" applyAlignment="1">
      <alignment horizontal="center" vertical="center" wrapText="1"/>
    </xf>
    <xf numFmtId="16" fontId="21" fillId="16" borderId="97" xfId="0" applyNumberFormat="1" applyFont="1" applyFill="1" applyBorder="1" applyAlignment="1">
      <alignment horizontal="center" vertical="center" wrapText="1"/>
    </xf>
    <xf numFmtId="16" fontId="22" fillId="4" borderId="97" xfId="0" applyNumberFormat="1" applyFont="1" applyFill="1" applyBorder="1" applyAlignment="1">
      <alignment horizontal="center" vertical="center" wrapText="1"/>
    </xf>
    <xf numFmtId="16" fontId="22" fillId="24" borderId="96" xfId="0" applyNumberFormat="1" applyFont="1" applyFill="1" applyBorder="1" applyAlignment="1">
      <alignment horizontal="center" vertical="center" wrapText="1"/>
    </xf>
    <xf numFmtId="16" fontId="22" fillId="16" borderId="98" xfId="0" applyNumberFormat="1" applyFont="1" applyFill="1" applyBorder="1" applyAlignment="1">
      <alignment horizontal="center" vertical="center" wrapText="1"/>
    </xf>
    <xf numFmtId="16" fontId="21" fillId="26" borderId="96" xfId="0" applyNumberFormat="1" applyFont="1" applyFill="1" applyBorder="1" applyAlignment="1">
      <alignment horizontal="center" vertical="center" wrapText="1"/>
    </xf>
    <xf numFmtId="0" fontId="3" fillId="18" borderId="5" xfId="0" applyFont="1" applyFill="1" applyBorder="1" applyAlignment="1">
      <alignment horizontal="center" vertical="center"/>
    </xf>
    <xf numFmtId="0" fontId="0" fillId="14" borderId="0" xfId="0" applyFill="1" applyAlignment="1">
      <alignment horizontal="center" vertical="center"/>
    </xf>
    <xf numFmtId="0" fontId="0" fillId="14" borderId="262" xfId="0" applyFill="1" applyBorder="1" applyAlignment="1">
      <alignment horizontal="center" vertical="center"/>
    </xf>
    <xf numFmtId="0" fontId="0" fillId="0" borderId="71" xfId="0" applyBorder="1" applyAlignment="1">
      <alignment horizontal="center" vertical="center"/>
    </xf>
    <xf numFmtId="0" fontId="0" fillId="8" borderId="71" xfId="0" applyFill="1" applyBorder="1" applyAlignment="1">
      <alignment horizontal="center" vertical="center"/>
    </xf>
    <xf numFmtId="0" fontId="3" fillId="8" borderId="233" xfId="0" applyFont="1" applyFill="1" applyBorder="1" applyAlignment="1">
      <alignment horizontal="center" vertical="center"/>
    </xf>
    <xf numFmtId="0" fontId="3" fillId="24" borderId="233" xfId="0" applyFont="1" applyFill="1" applyBorder="1" applyAlignment="1">
      <alignment horizontal="center" vertical="center"/>
    </xf>
    <xf numFmtId="0" fontId="0" fillId="8" borderId="5"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8" borderId="236" xfId="0" applyFill="1" applyBorder="1" applyAlignment="1">
      <alignment horizontal="center" vertical="center"/>
    </xf>
    <xf numFmtId="0" fontId="0" fillId="0" borderId="12" xfId="0" applyBorder="1" applyAlignment="1">
      <alignment horizontal="center" vertical="center"/>
    </xf>
    <xf numFmtId="0" fontId="0" fillId="8" borderId="226" xfId="0" applyFill="1" applyBorder="1" applyAlignment="1">
      <alignment horizontal="center" vertical="center"/>
    </xf>
    <xf numFmtId="0" fontId="0" fillId="0" borderId="226" xfId="0" applyBorder="1" applyAlignment="1">
      <alignment horizontal="center" vertical="center"/>
    </xf>
    <xf numFmtId="0" fontId="0" fillId="30" borderId="5" xfId="0" applyFill="1" applyBorder="1" applyAlignment="1">
      <alignment horizontal="center" vertical="center"/>
    </xf>
    <xf numFmtId="0" fontId="0" fillId="30" borderId="10" xfId="0" applyFill="1" applyBorder="1" applyAlignment="1">
      <alignment horizontal="center" vertical="center"/>
    </xf>
    <xf numFmtId="0" fontId="0" fillId="16" borderId="5" xfId="0" applyFill="1" applyBorder="1" applyAlignment="1">
      <alignment horizontal="center" vertical="center"/>
    </xf>
    <xf numFmtId="0" fontId="0" fillId="18" borderId="5" xfId="0" applyFill="1" applyBorder="1" applyAlignment="1">
      <alignment horizontal="center" vertical="center"/>
    </xf>
    <xf numFmtId="0" fontId="0" fillId="18" borderId="10" xfId="0" applyFill="1" applyBorder="1" applyAlignment="1">
      <alignment horizontal="center" vertical="center"/>
    </xf>
    <xf numFmtId="0" fontId="0" fillId="18" borderId="11" xfId="0" applyFill="1" applyBorder="1" applyAlignment="1">
      <alignment horizontal="center" vertical="center"/>
    </xf>
    <xf numFmtId="0" fontId="0" fillId="38" borderId="5" xfId="0" applyFill="1" applyBorder="1" applyAlignment="1">
      <alignment horizontal="center" vertical="center"/>
    </xf>
    <xf numFmtId="0" fontId="0" fillId="38" borderId="10" xfId="0" applyFill="1" applyBorder="1" applyAlignment="1">
      <alignment horizontal="center" vertical="center"/>
    </xf>
    <xf numFmtId="0" fontId="0" fillId="38" borderId="11" xfId="0" applyFill="1" applyBorder="1" applyAlignment="1">
      <alignment horizontal="center" vertical="center"/>
    </xf>
    <xf numFmtId="0" fontId="22" fillId="38" borderId="5" xfId="0" applyFont="1" applyFill="1" applyBorder="1" applyAlignment="1">
      <alignment horizontal="center" vertical="center"/>
    </xf>
    <xf numFmtId="0" fontId="0" fillId="24" borderId="5" xfId="0" applyFill="1" applyBorder="1" applyAlignment="1">
      <alignment horizontal="center" vertical="center"/>
    </xf>
    <xf numFmtId="0" fontId="0" fillId="30" borderId="9" xfId="0" applyFill="1" applyBorder="1" applyAlignment="1">
      <alignment horizontal="center" vertical="center"/>
    </xf>
    <xf numFmtId="0" fontId="0" fillId="24" borderId="226" xfId="0" applyFill="1" applyBorder="1" applyAlignment="1">
      <alignment horizontal="center" vertical="center"/>
    </xf>
    <xf numFmtId="16" fontId="21" fillId="30" borderId="95" xfId="0" applyNumberFormat="1" applyFont="1" applyFill="1" applyBorder="1" applyAlignment="1">
      <alignment horizontal="center" vertical="center" wrapText="1"/>
    </xf>
    <xf numFmtId="16" fontId="23" fillId="30" borderId="96" xfId="0" applyNumberFormat="1" applyFont="1" applyFill="1" applyBorder="1" applyAlignment="1">
      <alignment horizontal="center" vertical="center" wrapText="1"/>
    </xf>
    <xf numFmtId="16" fontId="21" fillId="30" borderId="97" xfId="0" applyNumberFormat="1" applyFont="1" applyFill="1" applyBorder="1" applyAlignment="1">
      <alignment horizontal="center" vertical="center" wrapText="1"/>
    </xf>
    <xf numFmtId="0" fontId="3" fillId="24" borderId="275" xfId="0" applyFont="1" applyFill="1" applyBorder="1"/>
    <xf numFmtId="16" fontId="23" fillId="40" borderId="96" xfId="0" applyNumberFormat="1" applyFont="1" applyFill="1" applyBorder="1" applyAlignment="1">
      <alignment horizontal="center" vertical="center" wrapText="1"/>
    </xf>
    <xf numFmtId="16" fontId="21" fillId="40" borderId="97" xfId="0" applyNumberFormat="1" applyFont="1" applyFill="1" applyBorder="1" applyAlignment="1">
      <alignment horizontal="center" vertical="center" wrapText="1"/>
    </xf>
    <xf numFmtId="16" fontId="22" fillId="40" borderId="98" xfId="0" applyNumberFormat="1" applyFont="1" applyFill="1" applyBorder="1" applyAlignment="1">
      <alignment horizontal="center" vertical="center" wrapText="1"/>
    </xf>
    <xf numFmtId="16" fontId="22" fillId="40" borderId="96" xfId="0" applyNumberFormat="1" applyFont="1" applyFill="1" applyBorder="1" applyAlignment="1">
      <alignment horizontal="center" vertical="center" wrapText="1"/>
    </xf>
    <xf numFmtId="16" fontId="22" fillId="40" borderId="97" xfId="0" applyNumberFormat="1" applyFont="1" applyFill="1" applyBorder="1" applyAlignment="1">
      <alignment horizontal="center" vertical="center" wrapText="1"/>
    </xf>
    <xf numFmtId="16" fontId="22" fillId="4" borderId="95" xfId="0" applyNumberFormat="1" applyFont="1" applyFill="1" applyBorder="1" applyAlignment="1">
      <alignment horizontal="center" vertical="center" wrapText="1"/>
    </xf>
    <xf numFmtId="0" fontId="48" fillId="41" borderId="5" xfId="0" applyFont="1" applyFill="1" applyBorder="1" applyAlignment="1">
      <alignment horizontal="center" vertical="center"/>
    </xf>
    <xf numFmtId="0" fontId="48" fillId="42" borderId="5" xfId="0" applyFont="1" applyFill="1" applyBorder="1" applyAlignment="1">
      <alignment horizontal="center" vertical="center"/>
    </xf>
    <xf numFmtId="0" fontId="0" fillId="4" borderId="5" xfId="0" applyFill="1" applyBorder="1" applyAlignment="1">
      <alignment horizontal="center" vertical="center"/>
    </xf>
    <xf numFmtId="0" fontId="0" fillId="35" borderId="11" xfId="0" applyFill="1" applyBorder="1" applyAlignment="1">
      <alignment horizontal="center" vertical="center"/>
    </xf>
    <xf numFmtId="0" fontId="0" fillId="35" borderId="5" xfId="0" applyFill="1" applyBorder="1" applyAlignment="1">
      <alignment horizontal="center" vertical="center"/>
    </xf>
    <xf numFmtId="0" fontId="0" fillId="8" borderId="7"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76" xfId="0" applyBorder="1" applyAlignment="1">
      <alignment horizontal="center" vertical="center"/>
    </xf>
    <xf numFmtId="0" fontId="47" fillId="0" borderId="68" xfId="0" applyFont="1" applyBorder="1" applyAlignment="1">
      <alignment wrapText="1"/>
    </xf>
    <xf numFmtId="0" fontId="0" fillId="8" borderId="68" xfId="0" applyFill="1" applyBorder="1" applyAlignment="1">
      <alignment horizontal="center" vertical="center"/>
    </xf>
    <xf numFmtId="0" fontId="0" fillId="0" borderId="68" xfId="0" applyBorder="1" applyAlignment="1">
      <alignment horizontal="center" vertical="center"/>
    </xf>
    <xf numFmtId="0" fontId="0" fillId="0" borderId="277" xfId="0" applyBorder="1" applyAlignment="1">
      <alignment horizontal="center" vertical="center"/>
    </xf>
    <xf numFmtId="0" fontId="0" fillId="0" borderId="237" xfId="0" applyBorder="1" applyAlignment="1">
      <alignment horizontal="center" vertical="center"/>
    </xf>
    <xf numFmtId="0" fontId="0" fillId="0" borderId="141" xfId="0" applyBorder="1" applyAlignment="1">
      <alignment horizontal="center" vertical="center"/>
    </xf>
    <xf numFmtId="0" fontId="0" fillId="0" borderId="70" xfId="0" applyBorder="1" applyAlignment="1">
      <alignment horizontal="center" vertical="center"/>
    </xf>
    <xf numFmtId="0" fontId="0" fillId="0" borderId="278" xfId="0" applyBorder="1" applyAlignment="1">
      <alignment horizontal="center" vertical="center"/>
    </xf>
    <xf numFmtId="0" fontId="0" fillId="18" borderId="68" xfId="0" applyFill="1" applyBorder="1" applyAlignment="1">
      <alignment horizontal="center" vertical="center"/>
    </xf>
    <xf numFmtId="0" fontId="0" fillId="18" borderId="7" xfId="0" applyFill="1" applyBorder="1" applyAlignment="1">
      <alignment horizontal="center" vertical="center"/>
    </xf>
    <xf numFmtId="0" fontId="0" fillId="0" borderId="68" xfId="0" applyBorder="1"/>
    <xf numFmtId="0" fontId="0" fillId="0" borderId="7" xfId="0" applyBorder="1" applyAlignment="1">
      <alignment horizontal="left" vertical="center"/>
    </xf>
    <xf numFmtId="0" fontId="0" fillId="0" borderId="68" xfId="0" applyBorder="1" applyAlignment="1">
      <alignment horizontal="left" vertical="center"/>
    </xf>
    <xf numFmtId="0" fontId="0" fillId="24" borderId="7" xfId="0" applyFill="1" applyBorder="1" applyAlignment="1">
      <alignment horizontal="center" vertical="center"/>
    </xf>
    <xf numFmtId="0" fontId="0" fillId="26" borderId="68" xfId="0" applyFill="1"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xf>
    <xf numFmtId="0" fontId="0" fillId="0" borderId="227" xfId="0" applyBorder="1" applyAlignment="1">
      <alignment horizontal="center" vertical="center"/>
    </xf>
    <xf numFmtId="0" fontId="48" fillId="42" borderId="7" xfId="0" applyFont="1" applyFill="1" applyBorder="1" applyAlignment="1">
      <alignment horizontal="center" vertical="center"/>
    </xf>
    <xf numFmtId="0" fontId="0" fillId="4" borderId="68" xfId="0" applyFill="1" applyBorder="1" applyAlignment="1">
      <alignment horizontal="center" vertical="center"/>
    </xf>
    <xf numFmtId="0" fontId="0" fillId="24" borderId="68" xfId="0" applyFill="1" applyBorder="1" applyAlignment="1">
      <alignment horizontal="center" vertical="center"/>
    </xf>
    <xf numFmtId="0" fontId="0" fillId="18" borderId="141" xfId="0" applyFill="1" applyBorder="1" applyAlignment="1">
      <alignment horizontal="center" vertical="center"/>
    </xf>
    <xf numFmtId="0" fontId="3" fillId="0" borderId="5" xfId="0" applyFont="1" applyBorder="1" applyAlignment="1">
      <alignment horizontal="center" vertical="center"/>
    </xf>
    <xf numFmtId="0" fontId="29" fillId="38" borderId="5" xfId="0" applyFont="1" applyFill="1" applyBorder="1" applyAlignment="1">
      <alignment horizontal="center" vertical="center"/>
    </xf>
    <xf numFmtId="0" fontId="29" fillId="38" borderId="5" xfId="0" applyFont="1" applyFill="1" applyBorder="1" applyAlignment="1">
      <alignment horizontal="center" vertical="center" wrapText="1"/>
    </xf>
    <xf numFmtId="0" fontId="9" fillId="35" borderId="11" xfId="0" applyFont="1" applyFill="1" applyBorder="1" applyAlignment="1">
      <alignment horizontal="center" vertical="center"/>
    </xf>
    <xf numFmtId="0" fontId="9" fillId="35" borderId="5" xfId="0" applyFont="1" applyFill="1" applyBorder="1" applyAlignment="1">
      <alignment horizontal="center" vertical="center"/>
    </xf>
    <xf numFmtId="0" fontId="0" fillId="14" borderId="8" xfId="0" applyFill="1" applyBorder="1" applyAlignment="1">
      <alignment horizontal="center" vertical="center"/>
    </xf>
    <xf numFmtId="0" fontId="9" fillId="4" borderId="5" xfId="0" applyFont="1" applyFill="1" applyBorder="1" applyAlignment="1">
      <alignment horizontal="center" vertical="center"/>
    </xf>
    <xf numFmtId="0" fontId="48" fillId="35" borderId="7" xfId="0" applyFont="1" applyFill="1" applyBorder="1" applyAlignment="1">
      <alignment horizontal="center" vertical="center"/>
    </xf>
    <xf numFmtId="0" fontId="0" fillId="8" borderId="24" xfId="0" applyFill="1" applyBorder="1" applyAlignment="1">
      <alignment horizontal="center" vertical="center"/>
    </xf>
    <xf numFmtId="0" fontId="0" fillId="4" borderId="24" xfId="0" applyFill="1" applyBorder="1" applyAlignment="1">
      <alignment horizontal="center" vertical="center"/>
    </xf>
    <xf numFmtId="0" fontId="0" fillId="0" borderId="282"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83" xfId="0" applyBorder="1" applyAlignment="1">
      <alignment horizontal="center" vertical="center"/>
    </xf>
    <xf numFmtId="0" fontId="0" fillId="0" borderId="23" xfId="0" applyBorder="1" applyAlignment="1">
      <alignment horizontal="center" vertical="center"/>
    </xf>
    <xf numFmtId="0" fontId="0" fillId="0" borderId="284" xfId="0" applyBorder="1" applyAlignment="1">
      <alignment horizontal="center" vertical="center"/>
    </xf>
    <xf numFmtId="0" fontId="21" fillId="0" borderId="78" xfId="0" applyFont="1" applyBorder="1" applyAlignment="1">
      <alignment vertical="center"/>
    </xf>
    <xf numFmtId="0" fontId="0" fillId="45" borderId="5" xfId="0" applyFill="1" applyBorder="1" applyAlignment="1">
      <alignment horizontal="center" vertical="center"/>
    </xf>
    <xf numFmtId="0" fontId="3" fillId="0" borderId="68" xfId="0" applyFont="1" applyBorder="1" applyAlignment="1">
      <alignment horizontal="center" vertical="center"/>
    </xf>
    <xf numFmtId="0" fontId="21" fillId="0" borderId="78" xfId="0" applyFont="1" applyBorder="1" applyAlignment="1">
      <alignment vertical="center" wrapText="1"/>
    </xf>
    <xf numFmtId="0" fontId="12" fillId="0" borderId="172" xfId="0" applyFont="1" applyBorder="1" applyAlignment="1">
      <alignment horizontal="center" vertical="center" wrapText="1"/>
    </xf>
    <xf numFmtId="0" fontId="0" fillId="0" borderId="75" xfId="0" applyBorder="1"/>
    <xf numFmtId="16" fontId="29" fillId="24" borderId="78" xfId="0" applyNumberFormat="1" applyFont="1" applyFill="1" applyBorder="1" applyAlignment="1">
      <alignment horizontal="center" vertical="center" wrapText="1"/>
    </xf>
    <xf numFmtId="0" fontId="0" fillId="30" borderId="11" xfId="0" applyFill="1" applyBorder="1" applyAlignment="1">
      <alignment horizontal="center" vertical="center"/>
    </xf>
    <xf numFmtId="0" fontId="0" fillId="10" borderId="5" xfId="0" applyFill="1" applyBorder="1" applyAlignment="1">
      <alignment horizontal="center" vertical="center"/>
    </xf>
    <xf numFmtId="0" fontId="0" fillId="10" borderId="24" xfId="0" applyFill="1" applyBorder="1" applyAlignment="1">
      <alignment horizontal="center" vertical="center"/>
    </xf>
    <xf numFmtId="0" fontId="0" fillId="10" borderId="68" xfId="0" applyFill="1" applyBorder="1" applyAlignment="1">
      <alignment horizontal="center" vertical="center"/>
    </xf>
    <xf numFmtId="16" fontId="23" fillId="46" borderId="98" xfId="0" applyNumberFormat="1" applyFont="1" applyFill="1" applyBorder="1" applyAlignment="1">
      <alignment horizontal="center" vertical="center" wrapText="1"/>
    </xf>
    <xf numFmtId="16" fontId="23" fillId="46" borderId="96" xfId="0" applyNumberFormat="1" applyFont="1" applyFill="1" applyBorder="1" applyAlignment="1">
      <alignment horizontal="center" vertical="center" wrapText="1"/>
    </xf>
    <xf numFmtId="16" fontId="21" fillId="46" borderId="97" xfId="0" applyNumberFormat="1" applyFont="1" applyFill="1" applyBorder="1" applyAlignment="1">
      <alignment horizontal="center" vertical="center" wrapText="1"/>
    </xf>
    <xf numFmtId="16" fontId="21" fillId="46" borderId="95" xfId="0" applyNumberFormat="1" applyFont="1" applyFill="1" applyBorder="1" applyAlignment="1">
      <alignment horizontal="center" vertical="center" wrapText="1"/>
    </xf>
    <xf numFmtId="16" fontId="50" fillId="16" borderId="98" xfId="0" applyNumberFormat="1" applyFont="1" applyFill="1" applyBorder="1" applyAlignment="1">
      <alignment horizontal="center" vertical="center" wrapText="1"/>
    </xf>
    <xf numFmtId="0" fontId="3" fillId="18" borderId="253" xfId="0" applyFont="1" applyFill="1" applyBorder="1" applyAlignment="1">
      <alignment vertical="center"/>
    </xf>
    <xf numFmtId="0" fontId="0" fillId="16" borderId="7" xfId="0" applyFill="1" applyBorder="1" applyAlignment="1">
      <alignment horizontal="center" vertical="center"/>
    </xf>
    <xf numFmtId="0" fontId="3" fillId="18" borderId="280" xfId="0" applyFont="1" applyFill="1" applyBorder="1" applyAlignment="1">
      <alignment vertical="center"/>
    </xf>
    <xf numFmtId="16" fontId="22" fillId="4" borderId="11" xfId="0" applyNumberFormat="1" applyFont="1" applyFill="1" applyBorder="1" applyAlignment="1">
      <alignment horizontal="center" vertical="center" textRotation="90" wrapText="1"/>
    </xf>
    <xf numFmtId="16" fontId="22" fillId="24" borderId="5" xfId="0" applyNumberFormat="1" applyFont="1" applyFill="1" applyBorder="1" applyAlignment="1">
      <alignment horizontal="center" vertical="center" textRotation="90" wrapText="1"/>
    </xf>
    <xf numFmtId="16" fontId="22" fillId="4" borderId="5" xfId="0" applyNumberFormat="1" applyFont="1" applyFill="1" applyBorder="1" applyAlignment="1">
      <alignment horizontal="center" vertical="center" textRotation="90" wrapText="1"/>
    </xf>
    <xf numFmtId="0" fontId="21" fillId="8" borderId="78" xfId="0" applyFont="1" applyFill="1" applyBorder="1" applyAlignment="1">
      <alignment vertical="center"/>
    </xf>
    <xf numFmtId="0" fontId="0" fillId="0" borderId="28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262"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wrapText="1"/>
    </xf>
    <xf numFmtId="0" fontId="0" fillId="0" borderId="172" xfId="0" applyBorder="1" applyAlignment="1">
      <alignment horizontal="center" vertical="center"/>
    </xf>
    <xf numFmtId="0" fontId="0" fillId="0" borderId="172"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16" fontId="21" fillId="0" borderId="7" xfId="0" applyNumberFormat="1" applyFont="1" applyBorder="1" applyAlignment="1">
      <alignment horizontal="center" vertical="center" textRotation="90" wrapText="1"/>
    </xf>
    <xf numFmtId="0" fontId="0" fillId="0" borderId="134" xfId="0" applyBorder="1"/>
    <xf numFmtId="0" fontId="0" fillId="0" borderId="229" xfId="0" applyBorder="1"/>
    <xf numFmtId="0" fontId="0" fillId="0" borderId="228" xfId="0" applyBorder="1"/>
    <xf numFmtId="16" fontId="21" fillId="0" borderId="278" xfId="0" applyNumberFormat="1" applyFont="1" applyBorder="1" applyAlignment="1">
      <alignment horizontal="center" vertical="center" textRotation="90" wrapText="1"/>
    </xf>
    <xf numFmtId="0" fontId="3" fillId="8" borderId="71" xfId="0" applyFont="1" applyFill="1" applyBorder="1" applyAlignment="1">
      <alignment horizontal="center" vertical="center"/>
    </xf>
    <xf numFmtId="0" fontId="0" fillId="0" borderId="244" xfId="0" applyBorder="1"/>
    <xf numFmtId="0" fontId="0" fillId="0" borderId="74" xfId="0" applyBorder="1"/>
    <xf numFmtId="0" fontId="0" fillId="0" borderId="63" xfId="0" applyBorder="1"/>
    <xf numFmtId="0" fontId="0" fillId="0" borderId="263" xfId="0" applyBorder="1" applyAlignment="1">
      <alignment horizontal="center" vertical="center"/>
    </xf>
    <xf numFmtId="0" fontId="0" fillId="0" borderId="134" xfId="0" applyBorder="1" applyAlignment="1">
      <alignment horizontal="center" vertical="center"/>
    </xf>
    <xf numFmtId="0" fontId="0" fillId="0" borderId="228" xfId="0" applyBorder="1" applyAlignment="1">
      <alignment horizontal="center" vertical="center"/>
    </xf>
    <xf numFmtId="0" fontId="0" fillId="14" borderId="263" xfId="0" applyFill="1" applyBorder="1" applyAlignment="1">
      <alignment horizontal="center" vertical="center"/>
    </xf>
    <xf numFmtId="0" fontId="3" fillId="8" borderId="262" xfId="0" applyFont="1" applyFill="1" applyBorder="1" applyAlignment="1">
      <alignment horizontal="center" vertical="center"/>
    </xf>
    <xf numFmtId="0" fontId="0" fillId="0" borderId="287" xfId="0" applyBorder="1" applyAlignment="1">
      <alignment horizontal="center" vertical="center"/>
    </xf>
    <xf numFmtId="16" fontId="22" fillId="4" borderId="276" xfId="0" applyNumberFormat="1" applyFont="1" applyFill="1" applyBorder="1" applyAlignment="1">
      <alignment horizontal="center" vertical="center" textRotation="90" wrapText="1"/>
    </xf>
    <xf numFmtId="0" fontId="0" fillId="11" borderId="0" xfId="0" applyFill="1" applyAlignment="1">
      <alignment horizontal="center" vertical="center"/>
    </xf>
    <xf numFmtId="0" fontId="0" fillId="4" borderId="9" xfId="0" applyFill="1" applyBorder="1" applyAlignment="1">
      <alignment horizontal="center" vertical="center"/>
    </xf>
    <xf numFmtId="0" fontId="0" fillId="11" borderId="11" xfId="0" applyFill="1" applyBorder="1" applyAlignment="1">
      <alignment horizontal="center" vertical="center"/>
    </xf>
    <xf numFmtId="0" fontId="3" fillId="18" borderId="68" xfId="0" applyFont="1" applyFill="1" applyBorder="1" applyAlignment="1">
      <alignment horizontal="center" vertical="center"/>
    </xf>
    <xf numFmtId="0" fontId="0" fillId="30" borderId="282" xfId="0" applyFill="1" applyBorder="1" applyAlignment="1">
      <alignment horizontal="center" vertical="center"/>
    </xf>
    <xf numFmtId="0" fontId="0" fillId="30" borderId="24" xfId="0" applyFill="1" applyBorder="1" applyAlignment="1">
      <alignment horizontal="center" vertical="center"/>
    </xf>
    <xf numFmtId="0" fontId="0" fillId="30" borderId="22" xfId="0" applyFill="1" applyBorder="1" applyAlignment="1">
      <alignment horizontal="center" vertical="center"/>
    </xf>
    <xf numFmtId="0" fontId="0" fillId="30" borderId="283" xfId="0" applyFill="1" applyBorder="1" applyAlignment="1">
      <alignment horizontal="center" vertical="center"/>
    </xf>
    <xf numFmtId="0" fontId="0" fillId="30" borderId="23" xfId="0" applyFill="1" applyBorder="1" applyAlignment="1">
      <alignment horizontal="center" vertical="center"/>
    </xf>
    <xf numFmtId="0" fontId="0" fillId="47" borderId="24" xfId="0" applyFill="1" applyBorder="1" applyAlignment="1">
      <alignment horizontal="center" vertical="center"/>
    </xf>
    <xf numFmtId="0" fontId="54" fillId="30" borderId="11" xfId="0" applyFont="1" applyFill="1" applyBorder="1" applyAlignment="1">
      <alignment horizontal="center" vertical="center" wrapText="1"/>
    </xf>
    <xf numFmtId="0" fontId="25" fillId="30" borderId="5" xfId="0" applyFont="1" applyFill="1" applyBorder="1" applyAlignment="1">
      <alignment horizontal="center" vertical="center"/>
    </xf>
    <xf numFmtId="0" fontId="9" fillId="16" borderId="20" xfId="0" applyFont="1" applyFill="1" applyBorder="1" applyAlignment="1">
      <alignment horizontal="center" vertical="center"/>
    </xf>
    <xf numFmtId="0" fontId="0" fillId="24" borderId="10" xfId="0" applyFill="1" applyBorder="1" applyAlignment="1">
      <alignment horizontal="center" vertical="center"/>
    </xf>
    <xf numFmtId="0" fontId="9" fillId="0" borderId="172" xfId="0" applyFont="1" applyBorder="1" applyAlignment="1">
      <alignment horizontal="center" vertical="center"/>
    </xf>
    <xf numFmtId="0" fontId="56" fillId="16" borderId="253" xfId="0" applyFont="1" applyFill="1" applyBorder="1" applyAlignment="1">
      <alignment horizontal="center" vertical="center"/>
    </xf>
    <xf numFmtId="0" fontId="3" fillId="16" borderId="20" xfId="0" applyFont="1" applyFill="1" applyBorder="1" applyAlignment="1">
      <alignment horizontal="center" vertical="center"/>
    </xf>
    <xf numFmtId="0" fontId="0" fillId="33" borderId="10" xfId="0" applyFill="1" applyBorder="1" applyAlignment="1">
      <alignment horizontal="center" vertical="center" wrapText="1"/>
    </xf>
    <xf numFmtId="0" fontId="0" fillId="33" borderId="20" xfId="0" applyFill="1" applyBorder="1" applyAlignment="1">
      <alignment horizontal="center" vertical="center" wrapText="1"/>
    </xf>
    <xf numFmtId="0" fontId="0" fillId="33" borderId="236" xfId="0" applyFill="1" applyBorder="1" applyAlignment="1">
      <alignment horizontal="center" vertical="center" wrapText="1"/>
    </xf>
    <xf numFmtId="0" fontId="0" fillId="8" borderId="12" xfId="0" applyFill="1" applyBorder="1" applyAlignment="1">
      <alignment horizontal="center" vertical="center"/>
    </xf>
    <xf numFmtId="0" fontId="0" fillId="8" borderId="141" xfId="0" applyFill="1" applyBorder="1" applyAlignment="1">
      <alignment horizontal="center" vertical="center"/>
    </xf>
    <xf numFmtId="0" fontId="0" fillId="8" borderId="282" xfId="0" applyFill="1" applyBorder="1" applyAlignment="1">
      <alignment horizontal="center" vertical="center"/>
    </xf>
    <xf numFmtId="0" fontId="3" fillId="8" borderId="253" xfId="0" applyFont="1" applyFill="1" applyBorder="1" applyAlignment="1">
      <alignment vertical="center"/>
    </xf>
    <xf numFmtId="0" fontId="0" fillId="8" borderId="23" xfId="0" applyFill="1" applyBorder="1" applyAlignment="1">
      <alignment horizontal="center" vertical="center"/>
    </xf>
    <xf numFmtId="0" fontId="0" fillId="8" borderId="6" xfId="0" applyFill="1" applyBorder="1" applyAlignment="1">
      <alignment horizontal="center" vertical="center"/>
    </xf>
    <xf numFmtId="0" fontId="0" fillId="8" borderId="11" xfId="0" applyFill="1" applyBorder="1" applyAlignment="1">
      <alignment horizontal="center" vertical="center"/>
    </xf>
    <xf numFmtId="16" fontId="22" fillId="8" borderId="12" xfId="0" applyNumberFormat="1" applyFont="1" applyFill="1" applyBorder="1" applyAlignment="1">
      <alignment horizontal="center" vertical="center" textRotation="90" wrapText="1"/>
    </xf>
    <xf numFmtId="16" fontId="22" fillId="8" borderId="11" xfId="0" applyNumberFormat="1" applyFont="1" applyFill="1" applyBorder="1" applyAlignment="1">
      <alignment horizontal="center" vertical="center" textRotation="90" wrapText="1"/>
    </xf>
    <xf numFmtId="0" fontId="0" fillId="0" borderId="172" xfId="0" applyBorder="1" applyAlignment="1">
      <alignment horizontal="left" vertical="center" wrapText="1"/>
    </xf>
    <xf numFmtId="0" fontId="0" fillId="0" borderId="24" xfId="0" applyBorder="1" applyAlignment="1">
      <alignment horizontal="left" vertical="center"/>
    </xf>
    <xf numFmtId="0" fontId="0" fillId="0" borderId="293" xfId="0" applyBorder="1" applyAlignment="1">
      <alignment horizontal="center" vertical="center"/>
    </xf>
    <xf numFmtId="0" fontId="0" fillId="0" borderId="293" xfId="0" applyBorder="1" applyAlignment="1">
      <alignment horizontal="left" vertical="center"/>
    </xf>
    <xf numFmtId="164" fontId="0" fillId="0" borderId="0" xfId="0" applyNumberFormat="1" applyAlignment="1">
      <alignment horizontal="center" vertical="center"/>
    </xf>
    <xf numFmtId="0" fontId="0" fillId="0" borderId="172" xfId="0" applyBorder="1"/>
    <xf numFmtId="0" fontId="0" fillId="0" borderId="172" xfId="0" applyBorder="1" applyAlignment="1">
      <alignment vertical="center"/>
    </xf>
    <xf numFmtId="0" fontId="0" fillId="26" borderId="172" xfId="0" applyFill="1" applyBorder="1" applyAlignment="1">
      <alignment horizontal="center" vertical="center"/>
    </xf>
    <xf numFmtId="0" fontId="0" fillId="0" borderId="292" xfId="0" applyBorder="1" applyAlignment="1">
      <alignment horizontal="center" vertical="center"/>
    </xf>
    <xf numFmtId="0" fontId="0" fillId="0" borderId="292" xfId="0" applyBorder="1" applyAlignment="1">
      <alignment horizontal="left" vertical="center"/>
    </xf>
    <xf numFmtId="0" fontId="0" fillId="4" borderId="283" xfId="0" applyFill="1" applyBorder="1" applyAlignment="1">
      <alignment horizontal="center" vertical="center"/>
    </xf>
    <xf numFmtId="0" fontId="0" fillId="8" borderId="294" xfId="0" applyFill="1" applyBorder="1" applyAlignment="1">
      <alignment horizontal="center" vertical="center"/>
    </xf>
    <xf numFmtId="0" fontId="0" fillId="8" borderId="284" xfId="0" applyFill="1" applyBorder="1" applyAlignment="1">
      <alignment horizontal="center" vertical="center"/>
    </xf>
    <xf numFmtId="0" fontId="0" fillId="11" borderId="24" xfId="0" applyFill="1" applyBorder="1" applyAlignment="1">
      <alignment horizontal="center" vertical="center"/>
    </xf>
    <xf numFmtId="0" fontId="0" fillId="4" borderId="282" xfId="0" applyFill="1" applyBorder="1" applyAlignment="1">
      <alignment horizontal="center" vertical="center"/>
    </xf>
    <xf numFmtId="0" fontId="0" fillId="0" borderId="20" xfId="0" applyBorder="1" applyAlignment="1">
      <alignment horizontal="center" vertical="center"/>
    </xf>
    <xf numFmtId="0" fontId="0" fillId="0" borderId="295" xfId="0" applyBorder="1" applyAlignment="1">
      <alignment horizontal="center" vertical="center"/>
    </xf>
    <xf numFmtId="0" fontId="0" fillId="38" borderId="24" xfId="0" applyFill="1" applyBorder="1" applyAlignment="1">
      <alignment horizontal="center" vertical="center"/>
    </xf>
    <xf numFmtId="0" fontId="49" fillId="14" borderId="172" xfId="0" applyFont="1" applyFill="1" applyBorder="1" applyAlignment="1">
      <alignment horizontal="center" vertical="center" wrapText="1"/>
    </xf>
    <xf numFmtId="0" fontId="29" fillId="48" borderId="5" xfId="0" applyFont="1" applyFill="1" applyBorder="1" applyAlignment="1">
      <alignment horizontal="center" vertical="center" wrapText="1"/>
    </xf>
    <xf numFmtId="0" fontId="0" fillId="0" borderId="253" xfId="0"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16" fontId="21" fillId="10" borderId="5" xfId="0" applyNumberFormat="1" applyFont="1" applyFill="1" applyBorder="1" applyAlignment="1">
      <alignment horizontal="center" vertical="center" textRotation="90" wrapText="1"/>
    </xf>
    <xf numFmtId="16" fontId="57" fillId="10" borderId="5" xfId="0" applyNumberFormat="1" applyFont="1" applyFill="1" applyBorder="1" applyAlignment="1">
      <alignment horizontal="center" vertical="center" textRotation="90" wrapText="1"/>
    </xf>
    <xf numFmtId="0" fontId="0" fillId="26" borderId="0" xfId="0" applyFill="1"/>
    <xf numFmtId="0" fontId="0" fillId="23" borderId="0" xfId="0" applyFill="1"/>
    <xf numFmtId="0" fontId="0" fillId="28" borderId="0" xfId="0" applyFill="1"/>
    <xf numFmtId="0" fontId="0" fillId="47" borderId="0" xfId="0" applyFill="1" applyAlignment="1">
      <alignment horizontal="center"/>
    </xf>
    <xf numFmtId="0" fontId="0" fillId="26" borderId="0" xfId="0" applyFill="1" applyAlignment="1">
      <alignment horizontal="center" wrapText="1"/>
    </xf>
    <xf numFmtId="0" fontId="0" fillId="28" borderId="0" xfId="0" applyFill="1" applyAlignment="1">
      <alignment horizontal="center" wrapText="1"/>
    </xf>
    <xf numFmtId="0" fontId="0" fillId="23" borderId="0" xfId="0" applyFill="1" applyAlignment="1">
      <alignment horizontal="center" wrapText="1"/>
    </xf>
    <xf numFmtId="0" fontId="58" fillId="49" borderId="172" xfId="0" applyFont="1" applyFill="1" applyBorder="1" applyAlignment="1">
      <alignment horizontal="center" vertical="center"/>
    </xf>
    <xf numFmtId="0" fontId="58" fillId="49" borderId="172" xfId="0" applyFont="1" applyFill="1" applyBorder="1" applyAlignment="1">
      <alignment horizontal="left" wrapText="1" indent="1"/>
    </xf>
    <xf numFmtId="0" fontId="58" fillId="49" borderId="172" xfId="0" applyFont="1" applyFill="1" applyBorder="1" applyAlignment="1">
      <alignment horizontal="left" vertical="center"/>
    </xf>
    <xf numFmtId="0" fontId="0" fillId="48" borderId="172" xfId="0" applyFill="1" applyBorder="1" applyAlignment="1">
      <alignment horizontal="left" vertical="center"/>
    </xf>
    <xf numFmtId="0" fontId="59" fillId="48" borderId="172" xfId="0" applyFont="1" applyFill="1" applyBorder="1" applyAlignment="1">
      <alignment horizontal="left" vertical="center" wrapText="1"/>
    </xf>
    <xf numFmtId="0" fontId="0" fillId="48" borderId="172" xfId="0" applyFill="1" applyBorder="1" applyAlignment="1">
      <alignment horizontal="center" vertical="center"/>
    </xf>
    <xf numFmtId="0" fontId="60" fillId="0" borderId="292" xfId="0" applyFont="1" applyBorder="1" applyAlignment="1">
      <alignment horizontal="center" vertical="center"/>
    </xf>
    <xf numFmtId="0" fontId="61" fillId="0" borderId="292" xfId="0" applyFont="1" applyBorder="1" applyAlignment="1">
      <alignment horizontal="center" vertical="center" wrapText="1"/>
    </xf>
    <xf numFmtId="0" fontId="62" fillId="0" borderId="292" xfId="0" applyFont="1" applyBorder="1" applyAlignment="1">
      <alignment horizontal="center" vertical="center" wrapText="1"/>
    </xf>
    <xf numFmtId="0" fontId="63" fillId="0" borderId="292" xfId="0" applyFont="1" applyBorder="1" applyAlignment="1">
      <alignment horizontal="center" vertical="center" textRotation="90"/>
    </xf>
    <xf numFmtId="0" fontId="63" fillId="0" borderId="292" xfId="0" applyFont="1" applyBorder="1" applyAlignment="1">
      <alignment horizontal="center" vertical="center" wrapText="1"/>
    </xf>
    <xf numFmtId="0" fontId="60" fillId="50" borderId="289" xfId="0" applyFont="1" applyFill="1" applyBorder="1" applyAlignment="1">
      <alignment horizontal="center" vertical="center"/>
    </xf>
    <xf numFmtId="0" fontId="61" fillId="50" borderId="289" xfId="0" applyFont="1" applyFill="1" applyBorder="1" applyAlignment="1">
      <alignment horizontal="center" vertical="center" wrapText="1"/>
    </xf>
    <xf numFmtId="0" fontId="62" fillId="50" borderId="289" xfId="0" applyFont="1" applyFill="1" applyBorder="1" applyAlignment="1">
      <alignment horizontal="center" vertical="center" wrapText="1"/>
    </xf>
    <xf numFmtId="0" fontId="63" fillId="50" borderId="289" xfId="0" applyFont="1" applyFill="1" applyBorder="1" applyAlignment="1">
      <alignment horizontal="center" vertical="center" textRotation="90"/>
    </xf>
    <xf numFmtId="0" fontId="63" fillId="50" borderId="289" xfId="0" applyFont="1" applyFill="1" applyBorder="1" applyAlignment="1">
      <alignment horizontal="center" vertical="center" wrapText="1"/>
    </xf>
    <xf numFmtId="0" fontId="63" fillId="50" borderId="290" xfId="0" applyFont="1" applyFill="1" applyBorder="1" applyAlignment="1">
      <alignment horizontal="center" vertical="center" wrapText="1"/>
    </xf>
    <xf numFmtId="0" fontId="63" fillId="0" borderId="172" xfId="0" applyFont="1" applyBorder="1" applyAlignment="1">
      <alignment horizontal="center" vertical="center" wrapText="1"/>
    </xf>
    <xf numFmtId="0" fontId="67" fillId="0" borderId="172" xfId="0" applyFont="1" applyBorder="1" applyAlignment="1">
      <alignment vertical="top" wrapText="1"/>
    </xf>
    <xf numFmtId="0" fontId="64" fillId="0" borderId="172" xfId="1" applyBorder="1" applyAlignment="1">
      <alignment horizontal="left" vertical="top" wrapText="1"/>
    </xf>
    <xf numFmtId="16" fontId="21" fillId="0" borderId="172" xfId="0" applyNumberFormat="1" applyFont="1" applyBorder="1" applyAlignment="1">
      <alignment horizontal="center" vertical="center" wrapText="1"/>
    </xf>
    <xf numFmtId="0" fontId="67" fillId="0" borderId="172" xfId="0" applyFont="1" applyBorder="1" applyAlignment="1">
      <alignment horizontal="left" vertical="top" wrapText="1"/>
    </xf>
    <xf numFmtId="0" fontId="26" fillId="0" borderId="172" xfId="0" applyFont="1" applyBorder="1" applyAlignment="1">
      <alignment horizontal="left" vertical="center" wrapText="1"/>
    </xf>
    <xf numFmtId="0" fontId="16" fillId="0" borderId="172" xfId="0" applyFont="1" applyBorder="1" applyAlignment="1">
      <alignment horizontal="center" vertical="center" wrapText="1"/>
    </xf>
    <xf numFmtId="0" fontId="21" fillId="0" borderId="172" xfId="0" applyFont="1" applyBorder="1" applyAlignment="1">
      <alignment horizontal="center" vertical="center" wrapText="1"/>
    </xf>
    <xf numFmtId="0" fontId="65" fillId="0" borderId="172" xfId="0" applyFont="1" applyBorder="1" applyAlignment="1">
      <alignment horizontal="center" vertical="center" wrapText="1"/>
    </xf>
    <xf numFmtId="0" fontId="26" fillId="0" borderId="172" xfId="0" applyFont="1" applyBorder="1" applyAlignment="1">
      <alignment horizontal="center" vertical="center" wrapText="1"/>
    </xf>
    <xf numFmtId="0" fontId="69" fillId="0" borderId="172" xfId="0" applyFont="1" applyBorder="1" applyAlignment="1">
      <alignment wrapText="1"/>
    </xf>
    <xf numFmtId="0" fontId="26" fillId="0" borderId="172" xfId="0" applyFont="1" applyBorder="1" applyAlignment="1">
      <alignment wrapText="1"/>
    </xf>
    <xf numFmtId="0" fontId="21" fillId="0" borderId="172" xfId="0" applyFont="1" applyBorder="1" applyAlignment="1">
      <alignment horizontal="left" vertical="top" wrapText="1"/>
    </xf>
    <xf numFmtId="16" fontId="21" fillId="10" borderId="172" xfId="0" applyNumberFormat="1" applyFont="1" applyFill="1" applyBorder="1" applyAlignment="1">
      <alignment horizontal="left" vertical="top" wrapText="1"/>
    </xf>
    <xf numFmtId="0" fontId="57" fillId="0" borderId="172" xfId="0" applyFont="1" applyBorder="1" applyAlignment="1">
      <alignment horizontal="left" vertical="top" wrapText="1"/>
    </xf>
    <xf numFmtId="0" fontId="60" fillId="0" borderId="172" xfId="0" applyFont="1" applyBorder="1" applyAlignment="1">
      <alignment horizontal="center" vertical="center"/>
    </xf>
    <xf numFmtId="0" fontId="61" fillId="0" borderId="172" xfId="0" applyFont="1" applyBorder="1" applyAlignment="1">
      <alignment horizontal="center" vertical="center" wrapText="1"/>
    </xf>
    <xf numFmtId="0" fontId="62" fillId="0" borderId="172" xfId="0" applyFont="1" applyBorder="1" applyAlignment="1">
      <alignment horizontal="center" vertical="center" wrapText="1"/>
    </xf>
    <xf numFmtId="0" fontId="63" fillId="0" borderId="172" xfId="0" applyFont="1" applyBorder="1" applyAlignment="1">
      <alignment horizontal="center" vertical="center" textRotation="90"/>
    </xf>
    <xf numFmtId="0" fontId="60" fillId="50" borderId="172" xfId="0" applyFont="1" applyFill="1" applyBorder="1" applyAlignment="1">
      <alignment horizontal="center" vertical="center"/>
    </xf>
    <xf numFmtId="0" fontId="61" fillId="50" borderId="172" xfId="0" applyFont="1" applyFill="1" applyBorder="1" applyAlignment="1">
      <alignment horizontal="center" vertical="center" wrapText="1"/>
    </xf>
    <xf numFmtId="0" fontId="62" fillId="50" borderId="172" xfId="0" applyFont="1" applyFill="1" applyBorder="1" applyAlignment="1">
      <alignment horizontal="center" vertical="center" wrapText="1"/>
    </xf>
    <xf numFmtId="0" fontId="63" fillId="50" borderId="172" xfId="0" applyFont="1" applyFill="1" applyBorder="1" applyAlignment="1">
      <alignment horizontal="center" vertical="center" textRotation="90"/>
    </xf>
    <xf numFmtId="0" fontId="63" fillId="50" borderId="172" xfId="0" applyFont="1" applyFill="1" applyBorder="1" applyAlignment="1">
      <alignment horizontal="center" vertical="center" wrapText="1"/>
    </xf>
    <xf numFmtId="16" fontId="22" fillId="4" borderId="172" xfId="0" applyNumberFormat="1" applyFont="1" applyFill="1" applyBorder="1" applyAlignment="1">
      <alignment horizontal="center" vertical="center" wrapText="1"/>
    </xf>
    <xf numFmtId="164" fontId="0" fillId="0" borderId="172" xfId="0" applyNumberFormat="1" applyBorder="1" applyAlignment="1">
      <alignment horizontal="center" vertical="center"/>
    </xf>
    <xf numFmtId="16" fontId="23" fillId="0" borderId="172" xfId="0" applyNumberFormat="1" applyFont="1" applyBorder="1" applyAlignment="1">
      <alignment horizontal="center" vertical="center" wrapText="1"/>
    </xf>
    <xf numFmtId="0" fontId="0" fillId="47" borderId="172" xfId="0" applyFill="1" applyBorder="1" applyAlignment="1">
      <alignment horizontal="center"/>
    </xf>
    <xf numFmtId="0" fontId="0" fillId="26" borderId="172" xfId="0" applyFill="1" applyBorder="1" applyAlignment="1">
      <alignment horizontal="center" wrapText="1"/>
    </xf>
    <xf numFmtId="0" fontId="0" fillId="28" borderId="172" xfId="0" applyFill="1" applyBorder="1" applyAlignment="1">
      <alignment horizontal="center" wrapText="1"/>
    </xf>
    <xf numFmtId="0" fontId="0" fillId="23" borderId="172" xfId="0" applyFill="1" applyBorder="1" applyAlignment="1">
      <alignment horizontal="center" wrapText="1"/>
    </xf>
    <xf numFmtId="0" fontId="21" fillId="0" borderId="172" xfId="0" applyFont="1" applyBorder="1" applyAlignment="1">
      <alignment horizontal="center" vertical="center" textRotation="90" wrapText="1"/>
    </xf>
    <xf numFmtId="0" fontId="0" fillId="26" borderId="172" xfId="0" applyFill="1" applyBorder="1"/>
    <xf numFmtId="0" fontId="0" fillId="28" borderId="172" xfId="0" applyFill="1" applyBorder="1"/>
    <xf numFmtId="0" fontId="0" fillId="23" borderId="172" xfId="0" applyFill="1" applyBorder="1"/>
    <xf numFmtId="16" fontId="22" fillId="24" borderId="172" xfId="0" applyNumberFormat="1" applyFont="1" applyFill="1" applyBorder="1" applyAlignment="1">
      <alignment horizontal="center" vertical="center" wrapText="1"/>
    </xf>
    <xf numFmtId="0" fontId="69" fillId="0" borderId="172" xfId="0" applyFont="1" applyBorder="1" applyAlignment="1">
      <alignment horizontal="left" vertical="top" wrapText="1"/>
    </xf>
    <xf numFmtId="0" fontId="20" fillId="0" borderId="172" xfId="0" applyFont="1" applyBorder="1" applyAlignment="1">
      <alignment horizontal="left" vertical="top" wrapText="1" indent="1"/>
    </xf>
    <xf numFmtId="0" fontId="65" fillId="0" borderId="172" xfId="0" applyFont="1" applyBorder="1" applyAlignment="1">
      <alignment horizontal="center" wrapText="1"/>
    </xf>
    <xf numFmtId="16" fontId="23" fillId="46" borderId="172" xfId="0" applyNumberFormat="1" applyFont="1" applyFill="1" applyBorder="1" applyAlignment="1">
      <alignment horizontal="center" vertical="center" wrapText="1"/>
    </xf>
    <xf numFmtId="16" fontId="21" fillId="46" borderId="172" xfId="0" applyNumberFormat="1" applyFont="1" applyFill="1" applyBorder="1" applyAlignment="1">
      <alignment horizontal="center" vertical="center" wrapText="1"/>
    </xf>
    <xf numFmtId="16" fontId="21" fillId="30" borderId="172" xfId="0" applyNumberFormat="1" applyFont="1" applyFill="1" applyBorder="1" applyAlignment="1">
      <alignment horizontal="center" vertical="center" wrapText="1"/>
    </xf>
    <xf numFmtId="0" fontId="57" fillId="0" borderId="172" xfId="0" applyFont="1" applyBorder="1" applyAlignment="1">
      <alignment horizontal="left" vertical="center" wrapText="1" indent="1"/>
    </xf>
    <xf numFmtId="0" fontId="21" fillId="0" borderId="172" xfId="0" applyFont="1" applyBorder="1" applyAlignment="1">
      <alignment vertical="center" wrapText="1"/>
    </xf>
    <xf numFmtId="16" fontId="22" fillId="16" borderId="172" xfId="0" applyNumberFormat="1" applyFont="1" applyFill="1" applyBorder="1" applyAlignment="1">
      <alignment horizontal="center" vertical="center" wrapText="1"/>
    </xf>
    <xf numFmtId="0" fontId="70" fillId="0" borderId="172" xfId="0" applyFont="1" applyBorder="1" applyAlignment="1">
      <alignment wrapText="1"/>
    </xf>
    <xf numFmtId="16" fontId="50" fillId="16" borderId="172" xfId="0" applyNumberFormat="1" applyFont="1" applyFill="1" applyBorder="1" applyAlignment="1">
      <alignment horizontal="center" vertical="center" wrapText="1"/>
    </xf>
    <xf numFmtId="16" fontId="23" fillId="16" borderId="172" xfId="0" applyNumberFormat="1" applyFont="1" applyFill="1" applyBorder="1" applyAlignment="1">
      <alignment horizontal="center" vertical="center" wrapText="1"/>
    </xf>
    <xf numFmtId="16" fontId="21" fillId="16" borderId="172" xfId="0" applyNumberFormat="1" applyFont="1" applyFill="1" applyBorder="1" applyAlignment="1">
      <alignment horizontal="center" vertical="center" wrapText="1"/>
    </xf>
    <xf numFmtId="16" fontId="23" fillId="39" borderId="172" xfId="0" applyNumberFormat="1" applyFont="1" applyFill="1" applyBorder="1" applyAlignment="1">
      <alignment horizontal="center" vertical="center" wrapText="1"/>
    </xf>
    <xf numFmtId="16" fontId="21" fillId="39" borderId="172" xfId="0" applyNumberFormat="1" applyFont="1" applyFill="1" applyBorder="1" applyAlignment="1">
      <alignment horizontal="center" vertical="center" wrapText="1"/>
    </xf>
    <xf numFmtId="16" fontId="29" fillId="24" borderId="172" xfId="0" applyNumberFormat="1" applyFont="1" applyFill="1" applyBorder="1" applyAlignment="1">
      <alignment horizontal="center" vertical="center" wrapText="1"/>
    </xf>
    <xf numFmtId="0" fontId="3" fillId="24" borderId="172" xfId="0" applyFont="1" applyFill="1" applyBorder="1"/>
    <xf numFmtId="16" fontId="22" fillId="40" borderId="172" xfId="0" applyNumberFormat="1" applyFont="1" applyFill="1" applyBorder="1" applyAlignment="1">
      <alignment horizontal="center" vertical="center" wrapText="1"/>
    </xf>
    <xf numFmtId="16" fontId="23" fillId="40" borderId="172" xfId="0" applyNumberFormat="1" applyFont="1" applyFill="1" applyBorder="1" applyAlignment="1">
      <alignment horizontal="center" vertical="center" wrapText="1"/>
    </xf>
    <xf numFmtId="16" fontId="21" fillId="40" borderId="172" xfId="0" applyNumberFormat="1" applyFont="1" applyFill="1" applyBorder="1" applyAlignment="1">
      <alignment horizontal="center" vertical="center" wrapText="1"/>
    </xf>
    <xf numFmtId="0" fontId="16" fillId="0" borderId="172" xfId="0" applyFont="1" applyBorder="1" applyAlignment="1">
      <alignment horizontal="center"/>
    </xf>
    <xf numFmtId="0" fontId="71" fillId="0" borderId="172" xfId="0" applyFont="1" applyBorder="1" applyAlignment="1">
      <alignment horizontal="left" vertical="top" wrapText="1"/>
    </xf>
    <xf numFmtId="0" fontId="0" fillId="52" borderId="0" xfId="0" applyFill="1"/>
    <xf numFmtId="0" fontId="0" fillId="52" borderId="0" xfId="0" applyFill="1" applyAlignment="1">
      <alignment vertical="center"/>
    </xf>
    <xf numFmtId="0" fontId="0" fillId="40" borderId="0" xfId="0" applyFill="1"/>
    <xf numFmtId="0" fontId="43" fillId="40" borderId="0" xfId="0" applyFont="1" applyFill="1" applyAlignment="1">
      <alignment horizontal="center" vertical="center"/>
    </xf>
    <xf numFmtId="0" fontId="0" fillId="7" borderId="305" xfId="0" applyFill="1" applyBorder="1" applyAlignment="1">
      <alignment vertical="center"/>
    </xf>
    <xf numFmtId="0" fontId="0" fillId="7" borderId="306" xfId="0" applyFill="1" applyBorder="1" applyAlignment="1">
      <alignment vertical="center"/>
    </xf>
    <xf numFmtId="0" fontId="0" fillId="7" borderId="307" xfId="0" applyFill="1" applyBorder="1" applyAlignment="1">
      <alignment vertical="center"/>
    </xf>
    <xf numFmtId="0" fontId="73" fillId="52" borderId="308" xfId="0" applyFont="1" applyFill="1" applyBorder="1" applyAlignment="1">
      <alignment vertical="center"/>
    </xf>
    <xf numFmtId="0" fontId="74" fillId="52" borderId="0" xfId="0" applyFont="1" applyFill="1"/>
    <xf numFmtId="0" fontId="74" fillId="0" borderId="0" xfId="0" applyFont="1"/>
    <xf numFmtId="0" fontId="73" fillId="40" borderId="309" xfId="0" applyFont="1" applyFill="1" applyBorder="1" applyAlignment="1">
      <alignment horizontal="center" vertical="center"/>
    </xf>
    <xf numFmtId="0" fontId="73" fillId="40" borderId="293" xfId="0" applyFont="1" applyFill="1" applyBorder="1" applyAlignment="1">
      <alignment horizontal="center" vertical="center"/>
    </xf>
    <xf numFmtId="0" fontId="73" fillId="40" borderId="310" xfId="0" applyFont="1" applyFill="1" applyBorder="1" applyAlignment="1">
      <alignment horizontal="center" vertical="center"/>
    </xf>
    <xf numFmtId="0" fontId="72" fillId="40" borderId="5" xfId="2" applyFill="1" applyBorder="1"/>
    <xf numFmtId="0" fontId="72" fillId="40" borderId="0" xfId="2" applyFill="1" applyBorder="1"/>
    <xf numFmtId="0" fontId="72" fillId="40" borderId="172" xfId="2" applyFill="1" applyBorder="1"/>
    <xf numFmtId="0" fontId="72" fillId="40" borderId="292" xfId="2" applyFill="1" applyBorder="1"/>
    <xf numFmtId="0" fontId="72" fillId="40" borderId="172" xfId="2" applyFill="1" applyBorder="1" applyAlignment="1">
      <alignment horizontal="center" vertical="center"/>
    </xf>
    <xf numFmtId="0" fontId="72" fillId="40" borderId="0" xfId="2" applyFill="1" applyBorder="1" applyAlignment="1">
      <alignment horizontal="center" vertical="center"/>
    </xf>
    <xf numFmtId="0" fontId="75" fillId="52" borderId="0" xfId="0" applyFont="1" applyFill="1" applyAlignment="1">
      <alignment horizontal="center"/>
    </xf>
    <xf numFmtId="0" fontId="72" fillId="39" borderId="300" xfId="2" applyFill="1" applyBorder="1" applyAlignment="1">
      <alignment vertical="center"/>
    </xf>
    <xf numFmtId="14" fontId="72" fillId="10" borderId="301" xfId="2" applyNumberFormat="1" applyFill="1" applyBorder="1" applyAlignment="1">
      <alignment vertical="center"/>
    </xf>
    <xf numFmtId="0" fontId="64" fillId="0" borderId="301" xfId="1" applyBorder="1" applyAlignment="1">
      <alignment vertical="center"/>
    </xf>
    <xf numFmtId="0" fontId="0" fillId="0" borderId="302" xfId="0" applyBorder="1" applyAlignment="1">
      <alignment vertical="center"/>
    </xf>
    <xf numFmtId="0" fontId="0" fillId="40" borderId="311" xfId="0" applyFill="1" applyBorder="1" applyAlignment="1">
      <alignment horizontal="center" vertical="center"/>
    </xf>
    <xf numFmtId="0" fontId="72" fillId="40" borderId="312" xfId="2" applyFill="1" applyBorder="1" applyAlignment="1">
      <alignment horizontal="center" vertical="center"/>
    </xf>
    <xf numFmtId="0" fontId="0" fillId="40" borderId="311" xfId="0" applyFill="1" applyBorder="1" applyAlignment="1">
      <alignment wrapText="1"/>
    </xf>
    <xf numFmtId="0" fontId="0" fillId="40" borderId="297" xfId="0" applyFill="1" applyBorder="1" applyAlignment="1">
      <alignment wrapText="1"/>
    </xf>
    <xf numFmtId="0" fontId="0" fillId="40" borderId="172" xfId="0" applyFill="1" applyBorder="1" applyAlignment="1">
      <alignment wrapText="1"/>
    </xf>
    <xf numFmtId="0" fontId="0" fillId="40" borderId="0" xfId="0" applyFill="1" applyAlignment="1">
      <alignment wrapText="1"/>
    </xf>
    <xf numFmtId="0" fontId="73" fillId="52" borderId="0" xfId="0" applyFont="1" applyFill="1"/>
    <xf numFmtId="0" fontId="0" fillId="39" borderId="311" xfId="0" applyFill="1" applyBorder="1" applyAlignment="1">
      <alignment vertical="center"/>
    </xf>
    <xf numFmtId="14" fontId="0" fillId="10" borderId="172" xfId="0" applyNumberFormat="1" applyFill="1" applyBorder="1" applyAlignment="1">
      <alignment vertical="center"/>
    </xf>
    <xf numFmtId="0" fontId="64" fillId="0" borderId="172" xfId="1" applyBorder="1" applyAlignment="1">
      <alignment vertical="center"/>
    </xf>
    <xf numFmtId="0" fontId="0" fillId="0" borderId="312" xfId="0" applyBorder="1" applyAlignment="1">
      <alignment vertical="center"/>
    </xf>
    <xf numFmtId="0" fontId="0" fillId="40" borderId="311" xfId="0" applyFill="1" applyBorder="1"/>
    <xf numFmtId="0" fontId="0" fillId="40" borderId="297" xfId="0" applyFill="1" applyBorder="1"/>
    <xf numFmtId="0" fontId="0" fillId="40" borderId="172" xfId="0" applyFill="1" applyBorder="1"/>
    <xf numFmtId="0" fontId="0" fillId="40" borderId="296" xfId="0" applyFill="1" applyBorder="1"/>
    <xf numFmtId="0" fontId="0" fillId="40" borderId="312" xfId="0" applyFill="1" applyBorder="1" applyAlignment="1">
      <alignment wrapText="1"/>
    </xf>
    <xf numFmtId="0" fontId="72" fillId="39" borderId="311" xfId="2" applyFill="1" applyBorder="1" applyAlignment="1">
      <alignment vertical="center"/>
    </xf>
    <xf numFmtId="0" fontId="72" fillId="10" borderId="172" xfId="2" applyFill="1" applyBorder="1" applyAlignment="1">
      <alignment vertical="center"/>
    </xf>
    <xf numFmtId="0" fontId="76" fillId="52" borderId="0" xfId="1" applyFont="1" applyFill="1" applyBorder="1"/>
    <xf numFmtId="0" fontId="0" fillId="40" borderId="312" xfId="0" applyFill="1" applyBorder="1"/>
    <xf numFmtId="14" fontId="72" fillId="10" borderId="172" xfId="2" applyNumberFormat="1" applyFill="1" applyBorder="1" applyAlignment="1">
      <alignment vertical="center"/>
    </xf>
    <xf numFmtId="0" fontId="0" fillId="40" borderId="313" xfId="0" applyFill="1" applyBorder="1" applyAlignment="1">
      <alignment horizontal="center" vertical="center"/>
    </xf>
    <xf numFmtId="0" fontId="72" fillId="40" borderId="314" xfId="2" applyFill="1" applyBorder="1" applyAlignment="1">
      <alignment horizontal="center" vertical="center"/>
    </xf>
    <xf numFmtId="0" fontId="72" fillId="40" borderId="315" xfId="2" applyFill="1" applyBorder="1" applyAlignment="1">
      <alignment horizontal="center" vertical="center"/>
    </xf>
    <xf numFmtId="0" fontId="77" fillId="40" borderId="172" xfId="0" applyFont="1" applyFill="1" applyBorder="1"/>
    <xf numFmtId="0" fontId="0" fillId="10" borderId="172" xfId="0" applyFill="1" applyBorder="1" applyAlignment="1">
      <alignment vertical="center"/>
    </xf>
    <xf numFmtId="0" fontId="0" fillId="40" borderId="313" xfId="0" applyFill="1" applyBorder="1"/>
    <xf numFmtId="0" fontId="0" fillId="40" borderId="316" xfId="0" applyFill="1" applyBorder="1"/>
    <xf numFmtId="0" fontId="0" fillId="40" borderId="314" xfId="0" applyFill="1" applyBorder="1"/>
    <xf numFmtId="0" fontId="0" fillId="40" borderId="317" xfId="0" applyFill="1" applyBorder="1"/>
    <xf numFmtId="0" fontId="0" fillId="40" borderId="315" xfId="0" applyFill="1" applyBorder="1"/>
    <xf numFmtId="0" fontId="73" fillId="40" borderId="0" xfId="0" applyFont="1" applyFill="1"/>
    <xf numFmtId="0" fontId="0" fillId="40" borderId="0" xfId="0" applyFill="1" applyAlignment="1">
      <alignment horizontal="center" vertical="center"/>
    </xf>
    <xf numFmtId="0" fontId="72" fillId="40" borderId="300" xfId="2" applyFill="1" applyBorder="1"/>
    <xf numFmtId="0" fontId="72" fillId="40" borderId="320" xfId="2" applyFill="1" applyBorder="1"/>
    <xf numFmtId="0" fontId="72" fillId="40" borderId="301" xfId="2" applyFill="1" applyBorder="1"/>
    <xf numFmtId="0" fontId="72" fillId="40" borderId="293" xfId="2" applyFill="1" applyBorder="1"/>
    <xf numFmtId="0" fontId="0" fillId="40" borderId="321" xfId="0" applyFill="1" applyBorder="1" applyAlignment="1">
      <alignment wrapText="1"/>
    </xf>
    <xf numFmtId="0" fontId="72" fillId="40" borderId="302" xfId="2" applyFill="1" applyBorder="1"/>
    <xf numFmtId="0" fontId="0" fillId="39" borderId="311" xfId="0" applyFill="1" applyBorder="1" applyAlignment="1">
      <alignment vertical="center" wrapText="1"/>
    </xf>
    <xf numFmtId="0" fontId="0" fillId="10" borderId="172" xfId="0" applyFill="1" applyBorder="1" applyAlignment="1">
      <alignment vertical="center" wrapText="1"/>
    </xf>
    <xf numFmtId="0" fontId="64" fillId="0" borderId="172" xfId="1" applyFill="1" applyBorder="1" applyAlignment="1">
      <alignment vertical="center"/>
    </xf>
    <xf numFmtId="0" fontId="0" fillId="52" borderId="313" xfId="0" applyFill="1" applyBorder="1" applyAlignment="1">
      <alignment vertical="center"/>
    </xf>
    <xf numFmtId="0" fontId="0" fillId="52" borderId="314" xfId="0" applyFill="1" applyBorder="1" applyAlignment="1">
      <alignment vertical="center"/>
    </xf>
    <xf numFmtId="0" fontId="73" fillId="52" borderId="315" xfId="0" applyFont="1" applyFill="1" applyBorder="1" applyAlignment="1">
      <alignment vertical="center"/>
    </xf>
    <xf numFmtId="0" fontId="76" fillId="40" borderId="311" xfId="1" applyFont="1" applyFill="1" applyBorder="1" applyAlignment="1">
      <alignment wrapText="1"/>
    </xf>
    <xf numFmtId="0" fontId="76" fillId="40" borderId="297" xfId="1" applyFont="1" applyFill="1" applyBorder="1" applyAlignment="1">
      <alignment wrapText="1"/>
    </xf>
    <xf numFmtId="0" fontId="43" fillId="53" borderId="0" xfId="0" applyFont="1" applyFill="1" applyAlignment="1">
      <alignment horizontal="center" vertical="center"/>
    </xf>
    <xf numFmtId="0" fontId="0" fillId="7" borderId="325" xfId="0" applyFill="1" applyBorder="1" applyAlignment="1">
      <alignment vertical="center"/>
    </xf>
    <xf numFmtId="0" fontId="0" fillId="7" borderId="326" xfId="0" applyFill="1" applyBorder="1" applyAlignment="1">
      <alignment vertical="center"/>
    </xf>
    <xf numFmtId="0" fontId="0" fillId="7" borderId="327" xfId="0" applyFill="1" applyBorder="1" applyAlignment="1">
      <alignment vertical="center"/>
    </xf>
    <xf numFmtId="0" fontId="73" fillId="52" borderId="328" xfId="0" applyFont="1" applyFill="1" applyBorder="1" applyAlignment="1">
      <alignment vertical="center"/>
    </xf>
    <xf numFmtId="0" fontId="73" fillId="52" borderId="329" xfId="0" applyFont="1" applyFill="1" applyBorder="1" applyAlignment="1">
      <alignment horizontal="center" vertical="center"/>
    </xf>
    <xf numFmtId="0" fontId="73" fillId="52" borderId="330" xfId="0" applyFont="1" applyFill="1" applyBorder="1" applyAlignment="1">
      <alignment horizontal="center" vertical="center"/>
    </xf>
    <xf numFmtId="0" fontId="72" fillId="54" borderId="300" xfId="2" applyFill="1" applyBorder="1"/>
    <xf numFmtId="0" fontId="72" fillId="54" borderId="320" xfId="2" applyFill="1" applyBorder="1"/>
    <xf numFmtId="0" fontId="72" fillId="55" borderId="301" xfId="2" applyFill="1" applyBorder="1"/>
    <xf numFmtId="0" fontId="72" fillId="56" borderId="301" xfId="2" applyFill="1" applyBorder="1"/>
    <xf numFmtId="0" fontId="72" fillId="56" borderId="331" xfId="2" applyFill="1" applyBorder="1"/>
    <xf numFmtId="0" fontId="72" fillId="10" borderId="302" xfId="2" applyFill="1" applyBorder="1" applyAlignment="1">
      <alignment horizontal="center" vertical="center"/>
    </xf>
    <xf numFmtId="0" fontId="72" fillId="56" borderId="332" xfId="2" applyFill="1" applyBorder="1"/>
    <xf numFmtId="0" fontId="0" fillId="57" borderId="309" xfId="0" applyFill="1" applyBorder="1" applyAlignment="1">
      <alignment vertical="center"/>
    </xf>
    <xf numFmtId="0" fontId="0" fillId="57" borderId="333" xfId="0" applyFill="1" applyBorder="1" applyAlignment="1">
      <alignment vertical="center"/>
    </xf>
    <xf numFmtId="0" fontId="64" fillId="0" borderId="293" xfId="1" applyBorder="1" applyAlignment="1">
      <alignment vertical="center"/>
    </xf>
    <xf numFmtId="0" fontId="0" fillId="0" borderId="310" xfId="0" applyBorder="1" applyAlignment="1">
      <alignment vertical="center"/>
    </xf>
    <xf numFmtId="0" fontId="0" fillId="58" borderId="334" xfId="0" applyFill="1" applyBorder="1" applyAlignment="1">
      <alignment horizontal="center" vertical="center"/>
    </xf>
    <xf numFmtId="0" fontId="0" fillId="0" borderId="311" xfId="0" applyBorder="1" applyAlignment="1">
      <alignment wrapText="1"/>
    </xf>
    <xf numFmtId="0" fontId="0" fillId="0" borderId="297" xfId="0" applyBorder="1" applyAlignment="1">
      <alignment wrapText="1"/>
    </xf>
    <xf numFmtId="0" fontId="0" fillId="0" borderId="172" xfId="0" applyBorder="1" applyAlignment="1">
      <alignment wrapText="1"/>
    </xf>
    <xf numFmtId="0" fontId="77" fillId="0" borderId="172" xfId="0" applyFont="1" applyBorder="1"/>
    <xf numFmtId="0" fontId="77" fillId="0" borderId="296" xfId="0" applyFont="1" applyBorder="1"/>
    <xf numFmtId="0" fontId="0" fillId="0" borderId="296" xfId="0" applyBorder="1"/>
    <xf numFmtId="0" fontId="0" fillId="57" borderId="311" xfId="0" applyFill="1" applyBorder="1" applyAlignment="1">
      <alignment vertical="center"/>
    </xf>
    <xf numFmtId="0" fontId="0" fillId="57" borderId="297" xfId="0" applyFill="1" applyBorder="1" applyAlignment="1">
      <alignment vertical="center"/>
    </xf>
    <xf numFmtId="0" fontId="0" fillId="0" borderId="297" xfId="0" applyBorder="1"/>
    <xf numFmtId="0" fontId="0" fillId="0" borderId="296" xfId="0" applyBorder="1" applyAlignment="1">
      <alignment wrapText="1"/>
    </xf>
    <xf numFmtId="0" fontId="0" fillId="0" borderId="311" xfId="0" applyBorder="1" applyAlignment="1">
      <alignment vertical="center"/>
    </xf>
    <xf numFmtId="0" fontId="0" fillId="0" borderId="297" xfId="0" applyBorder="1" applyAlignment="1">
      <alignment vertical="center"/>
    </xf>
    <xf numFmtId="0" fontId="0" fillId="0" borderId="311" xfId="0" applyBorder="1"/>
    <xf numFmtId="0" fontId="0" fillId="59" borderId="311" xfId="0" applyFill="1" applyBorder="1" applyAlignment="1">
      <alignment vertical="center"/>
    </xf>
    <xf numFmtId="0" fontId="0" fillId="59" borderId="297" xfId="0" applyFill="1" applyBorder="1" applyAlignment="1">
      <alignment vertical="center"/>
    </xf>
    <xf numFmtId="0" fontId="0" fillId="59" borderId="312" xfId="0" applyFill="1" applyBorder="1"/>
    <xf numFmtId="0" fontId="0" fillId="58" borderId="335" xfId="0" applyFill="1" applyBorder="1" applyAlignment="1">
      <alignment horizontal="center" vertical="center"/>
    </xf>
    <xf numFmtId="0" fontId="0" fillId="58" borderId="336" xfId="0" applyFill="1" applyBorder="1" applyAlignment="1">
      <alignment horizontal="center" vertical="center"/>
    </xf>
    <xf numFmtId="0" fontId="0" fillId="0" borderId="313" xfId="0" applyBorder="1"/>
    <xf numFmtId="0" fontId="0" fillId="0" borderId="316" xfId="0" applyBorder="1"/>
    <xf numFmtId="0" fontId="0" fillId="0" borderId="314" xfId="0" applyBorder="1"/>
    <xf numFmtId="0" fontId="0" fillId="0" borderId="317" xfId="0" applyBorder="1"/>
    <xf numFmtId="0" fontId="0" fillId="60" borderId="0" xfId="0" applyFill="1" applyAlignment="1">
      <alignment horizontal="center"/>
    </xf>
    <xf numFmtId="0" fontId="72" fillId="10" borderId="0" xfId="2" applyFill="1" applyBorder="1" applyAlignment="1">
      <alignment horizontal="center" vertical="center"/>
    </xf>
    <xf numFmtId="0" fontId="77" fillId="59" borderId="0" xfId="0" applyFont="1" applyFill="1"/>
    <xf numFmtId="0" fontId="72" fillId="0" borderId="311" xfId="2" applyFill="1" applyBorder="1"/>
    <xf numFmtId="0" fontId="0" fillId="10" borderId="297" xfId="0" applyFill="1" applyBorder="1" applyAlignment="1">
      <alignment wrapText="1"/>
    </xf>
    <xf numFmtId="0" fontId="72" fillId="0" borderId="172" xfId="2" applyFill="1" applyBorder="1"/>
    <xf numFmtId="0" fontId="72" fillId="0" borderId="296" xfId="2" applyFill="1" applyBorder="1"/>
    <xf numFmtId="0" fontId="72" fillId="0" borderId="312" xfId="2" applyFill="1" applyBorder="1"/>
    <xf numFmtId="0" fontId="72" fillId="0" borderId="0" xfId="2" applyFill="1" applyBorder="1"/>
    <xf numFmtId="0" fontId="72" fillId="0" borderId="297" xfId="2" applyFill="1" applyBorder="1"/>
    <xf numFmtId="0" fontId="0" fillId="52" borderId="316" xfId="0" applyFill="1" applyBorder="1" applyAlignment="1">
      <alignment vertical="center"/>
    </xf>
    <xf numFmtId="0" fontId="72" fillId="0" borderId="313" xfId="2" applyFill="1" applyBorder="1"/>
    <xf numFmtId="0" fontId="72" fillId="0" borderId="316" xfId="2" applyFill="1" applyBorder="1"/>
    <xf numFmtId="0" fontId="72" fillId="0" borderId="314" xfId="2" applyFill="1" applyBorder="1"/>
    <xf numFmtId="0" fontId="72" fillId="0" borderId="317" xfId="2" applyFill="1" applyBorder="1"/>
    <xf numFmtId="0" fontId="0" fillId="0" borderId="315" xfId="0" applyBorder="1"/>
    <xf numFmtId="0" fontId="0" fillId="0" borderId="0" xfId="0" applyAlignment="1">
      <alignment vertical="center"/>
    </xf>
    <xf numFmtId="0" fontId="0" fillId="20" borderId="0" xfId="0" applyFill="1"/>
    <xf numFmtId="164" fontId="0" fillId="20" borderId="0" xfId="0" applyNumberFormat="1" applyFill="1" applyAlignment="1">
      <alignment horizontal="center" vertical="center"/>
    </xf>
    <xf numFmtId="164" fontId="0" fillId="0" borderId="0" xfId="0" applyNumberFormat="1" applyAlignment="1">
      <alignment horizontal="center" vertical="center" wrapText="1"/>
    </xf>
    <xf numFmtId="0" fontId="21" fillId="0" borderId="172" xfId="0" applyFont="1" applyBorder="1" applyAlignment="1">
      <alignment horizontal="left" vertical="center" wrapText="1"/>
    </xf>
    <xf numFmtId="0" fontId="58" fillId="49" borderId="172" xfId="0" applyFont="1" applyFill="1" applyBorder="1" applyAlignment="1">
      <alignment horizontal="center" vertical="center" wrapText="1"/>
    </xf>
    <xf numFmtId="0" fontId="58" fillId="49" borderId="172" xfId="0" applyFont="1" applyFill="1" applyBorder="1" applyAlignment="1">
      <alignment horizontal="left" vertical="center" wrapText="1"/>
    </xf>
    <xf numFmtId="0" fontId="0" fillId="48" borderId="172" xfId="0" applyFill="1" applyBorder="1" applyAlignment="1">
      <alignment horizontal="left" vertical="center" wrapText="1"/>
    </xf>
    <xf numFmtId="0" fontId="0" fillId="48" borderId="172" xfId="0" applyFill="1" applyBorder="1" applyAlignment="1">
      <alignment horizontal="center" vertical="center" wrapText="1"/>
    </xf>
    <xf numFmtId="0" fontId="0" fillId="0" borderId="0" xfId="0" applyAlignment="1">
      <alignment wrapText="1"/>
    </xf>
    <xf numFmtId="0" fontId="60" fillId="0" borderId="292" xfId="0" applyFont="1" applyBorder="1" applyAlignment="1">
      <alignment horizontal="center" vertical="center" wrapText="1"/>
    </xf>
    <xf numFmtId="0" fontId="63" fillId="0" borderId="292" xfId="0" applyFont="1" applyBorder="1" applyAlignment="1">
      <alignment horizontal="center" vertical="center" textRotation="90" wrapText="1"/>
    </xf>
    <xf numFmtId="0" fontId="63" fillId="0" borderId="292" xfId="0" applyFont="1" applyBorder="1" applyAlignment="1">
      <alignment horizontal="center" vertical="top" wrapText="1"/>
    </xf>
    <xf numFmtId="0" fontId="60" fillId="50" borderId="289" xfId="0" applyFont="1" applyFill="1" applyBorder="1" applyAlignment="1">
      <alignment horizontal="center" vertical="center" wrapText="1"/>
    </xf>
    <xf numFmtId="0" fontId="63" fillId="50" borderId="289" xfId="0" applyFont="1" applyFill="1" applyBorder="1" applyAlignment="1">
      <alignment horizontal="center" vertical="center" textRotation="90" wrapText="1"/>
    </xf>
    <xf numFmtId="0" fontId="0" fillId="47" borderId="0" xfId="0" applyFill="1" applyAlignment="1">
      <alignment horizontal="center" wrapText="1"/>
    </xf>
    <xf numFmtId="0" fontId="0" fillId="26" borderId="0" xfId="0" applyFill="1" applyAlignment="1">
      <alignment wrapText="1"/>
    </xf>
    <xf numFmtId="0" fontId="0" fillId="28" borderId="0" xfId="0" applyFill="1" applyAlignment="1">
      <alignment wrapText="1"/>
    </xf>
    <xf numFmtId="0" fontId="0" fillId="23" borderId="0" xfId="0" applyFill="1" applyAlignment="1">
      <alignment wrapText="1"/>
    </xf>
    <xf numFmtId="0" fontId="2" fillId="9" borderId="0" xfId="0" applyFont="1" applyFill="1" applyAlignment="1">
      <alignment horizontal="left" vertical="top" wrapText="1"/>
    </xf>
    <xf numFmtId="0" fontId="0" fillId="9" borderId="0" xfId="0" applyFill="1" applyAlignment="1">
      <alignment wrapText="1"/>
    </xf>
    <xf numFmtId="164" fontId="0" fillId="9" borderId="0" xfId="0" applyNumberFormat="1" applyFill="1" applyAlignment="1">
      <alignment horizontal="center" vertical="center" wrapText="1"/>
    </xf>
    <xf numFmtId="16" fontId="23" fillId="39" borderId="103" xfId="0" applyNumberFormat="1" applyFont="1" applyFill="1" applyBorder="1" applyAlignment="1">
      <alignment horizontal="center" vertical="center" wrapText="1"/>
    </xf>
    <xf numFmtId="0" fontId="0" fillId="0" borderId="172" xfId="0" applyBorder="1" applyAlignment="1">
      <alignment horizontal="left" vertical="top" wrapText="1"/>
    </xf>
    <xf numFmtId="0" fontId="78" fillId="61" borderId="172" xfId="0" applyFont="1" applyFill="1" applyBorder="1" applyAlignment="1">
      <alignment horizontal="left" vertical="top" wrapText="1"/>
    </xf>
    <xf numFmtId="0" fontId="79" fillId="0" borderId="172" xfId="0" applyFont="1" applyBorder="1" applyAlignment="1">
      <alignment horizontal="left" vertical="top" wrapText="1"/>
    </xf>
    <xf numFmtId="0" fontId="80" fillId="0" borderId="172" xfId="1" applyFont="1" applyFill="1" applyBorder="1" applyAlignment="1">
      <alignment horizontal="left" vertical="top" wrapText="1"/>
    </xf>
    <xf numFmtId="0" fontId="81" fillId="0" borderId="172" xfId="0" applyFont="1" applyBorder="1" applyAlignment="1">
      <alignment horizontal="left" vertical="top" wrapText="1"/>
    </xf>
    <xf numFmtId="16" fontId="23" fillId="39" borderId="101" xfId="0" applyNumberFormat="1" applyFont="1" applyFill="1" applyBorder="1" applyAlignment="1">
      <alignment horizontal="center" vertical="center" wrapText="1"/>
    </xf>
    <xf numFmtId="0" fontId="82" fillId="0" borderId="172" xfId="0" applyFont="1" applyBorder="1" applyAlignment="1">
      <alignment horizontal="left" vertical="top" wrapText="1"/>
    </xf>
    <xf numFmtId="0" fontId="49" fillId="0" borderId="172" xfId="0" applyFont="1" applyBorder="1" applyAlignment="1">
      <alignment horizontal="left" vertical="top" wrapText="1"/>
    </xf>
    <xf numFmtId="164" fontId="0" fillId="0" borderId="172" xfId="0" applyNumberFormat="1" applyBorder="1" applyAlignment="1">
      <alignment horizontal="left" vertical="top" wrapText="1"/>
    </xf>
    <xf numFmtId="16" fontId="21" fillId="39" borderId="102" xfId="0" applyNumberFormat="1" applyFont="1" applyFill="1" applyBorder="1" applyAlignment="1">
      <alignment horizontal="center" vertical="center" wrapText="1"/>
    </xf>
    <xf numFmtId="16" fontId="23" fillId="0" borderId="101" xfId="0" applyNumberFormat="1" applyFont="1" applyBorder="1" applyAlignment="1">
      <alignment horizontal="center" vertical="center" wrapText="1"/>
    </xf>
    <xf numFmtId="16" fontId="21" fillId="0" borderId="102" xfId="0" applyNumberFormat="1" applyFont="1" applyBorder="1" applyAlignment="1">
      <alignment horizontal="center" vertical="center" wrapText="1"/>
    </xf>
    <xf numFmtId="16" fontId="23" fillId="46" borderId="103" xfId="0" applyNumberFormat="1" applyFont="1" applyFill="1" applyBorder="1" applyAlignment="1">
      <alignment horizontal="center" vertical="center" wrapText="1"/>
    </xf>
    <xf numFmtId="16" fontId="23" fillId="46" borderId="101" xfId="0" applyNumberFormat="1" applyFont="1" applyFill="1" applyBorder="1" applyAlignment="1">
      <alignment horizontal="center" vertical="center" wrapText="1"/>
    </xf>
    <xf numFmtId="16" fontId="21" fillId="46" borderId="102" xfId="0" applyNumberFormat="1" applyFont="1" applyFill="1" applyBorder="1" applyAlignment="1">
      <alignment horizontal="center" vertical="center" wrapText="1"/>
    </xf>
    <xf numFmtId="0" fontId="83" fillId="0" borderId="172" xfId="0" applyFont="1" applyBorder="1" applyAlignment="1">
      <alignment horizontal="left" vertical="top" wrapText="1"/>
    </xf>
    <xf numFmtId="0" fontId="78" fillId="0" borderId="172" xfId="0" applyFont="1" applyBorder="1" applyAlignment="1">
      <alignment horizontal="left" vertical="top" wrapText="1"/>
    </xf>
    <xf numFmtId="0" fontId="84" fillId="0" borderId="172" xfId="0" applyFont="1" applyBorder="1" applyAlignment="1">
      <alignment horizontal="left" vertical="top" wrapText="1"/>
    </xf>
    <xf numFmtId="0" fontId="85" fillId="0" borderId="172" xfId="0" applyFont="1" applyBorder="1" applyAlignment="1">
      <alignment horizontal="left" vertical="top" wrapText="1"/>
    </xf>
    <xf numFmtId="0" fontId="86" fillId="0" borderId="172" xfId="0" applyFont="1" applyBorder="1" applyAlignment="1">
      <alignment horizontal="left" vertical="top" wrapText="1"/>
    </xf>
    <xf numFmtId="0" fontId="87" fillId="0" borderId="172" xfId="0" applyFont="1" applyBorder="1" applyAlignment="1">
      <alignment horizontal="left" vertical="top" wrapText="1"/>
    </xf>
    <xf numFmtId="16" fontId="50" fillId="16" borderId="103" xfId="0" applyNumberFormat="1" applyFont="1" applyFill="1" applyBorder="1" applyAlignment="1">
      <alignment horizontal="center" vertical="center" wrapText="1"/>
    </xf>
    <xf numFmtId="16" fontId="23" fillId="16" borderId="101" xfId="0" applyNumberFormat="1" applyFont="1" applyFill="1" applyBorder="1" applyAlignment="1">
      <alignment horizontal="center" vertical="center" wrapText="1"/>
    </xf>
    <xf numFmtId="16" fontId="21" fillId="16" borderId="102" xfId="0" applyNumberFormat="1" applyFont="1" applyFill="1" applyBorder="1" applyAlignment="1">
      <alignment horizontal="center" vertical="center" wrapText="1"/>
    </xf>
    <xf numFmtId="0" fontId="88" fillId="0" borderId="172" xfId="0" applyFont="1" applyBorder="1" applyAlignment="1">
      <alignment horizontal="left" vertical="top" wrapText="1"/>
    </xf>
    <xf numFmtId="0" fontId="89" fillId="0" borderId="172" xfId="0" applyFont="1" applyBorder="1" applyAlignment="1">
      <alignment horizontal="left" vertical="top" wrapText="1"/>
    </xf>
    <xf numFmtId="0" fontId="90" fillId="0" borderId="172" xfId="1" applyFont="1" applyFill="1" applyBorder="1" applyAlignment="1">
      <alignment horizontal="left" vertical="top" wrapText="1"/>
    </xf>
    <xf numFmtId="0" fontId="91" fillId="0" borderId="172" xfId="1" applyFont="1" applyFill="1" applyBorder="1" applyAlignment="1">
      <alignment horizontal="left" vertical="top" wrapText="1"/>
    </xf>
    <xf numFmtId="0" fontId="16" fillId="0" borderId="172" xfId="0" applyFont="1" applyBorder="1" applyAlignment="1">
      <alignment horizontal="left" vertical="top" wrapText="1"/>
    </xf>
    <xf numFmtId="16" fontId="21" fillId="46" borderId="100" xfId="0" applyNumberFormat="1" applyFont="1" applyFill="1" applyBorder="1" applyAlignment="1">
      <alignment horizontal="center" vertical="center" wrapText="1"/>
    </xf>
    <xf numFmtId="0" fontId="0" fillId="9" borderId="172" xfId="0" applyFill="1" applyBorder="1" applyAlignment="1">
      <alignment horizontal="left" vertical="top" wrapText="1"/>
    </xf>
    <xf numFmtId="164" fontId="0" fillId="9" borderId="172" xfId="0" applyNumberFormat="1" applyFill="1" applyBorder="1" applyAlignment="1">
      <alignment horizontal="left" vertical="top" wrapText="1"/>
    </xf>
    <xf numFmtId="0" fontId="3" fillId="24" borderId="275" xfId="0" applyFont="1" applyFill="1" applyBorder="1" applyAlignment="1">
      <alignment wrapText="1"/>
    </xf>
    <xf numFmtId="0" fontId="16" fillId="0" borderId="0" xfId="0" applyFont="1" applyAlignment="1">
      <alignment horizontal="center" wrapText="1"/>
    </xf>
    <xf numFmtId="0" fontId="76" fillId="0" borderId="172" xfId="1" applyFont="1" applyFill="1" applyBorder="1" applyAlignment="1">
      <alignment horizontal="center" vertical="center" wrapText="1"/>
    </xf>
    <xf numFmtId="0" fontId="42" fillId="0" borderId="172" xfId="0" applyFont="1" applyBorder="1" applyAlignment="1">
      <alignment wrapText="1"/>
    </xf>
    <xf numFmtId="0" fontId="0" fillId="63" borderId="172" xfId="4" applyFont="1" applyBorder="1" applyAlignment="1">
      <alignment wrapText="1"/>
    </xf>
    <xf numFmtId="0" fontId="80" fillId="0" borderId="172" xfId="1" applyFont="1" applyBorder="1" applyAlignment="1">
      <alignment vertical="center" wrapText="1"/>
    </xf>
    <xf numFmtId="0" fontId="94" fillId="0" borderId="172" xfId="1" applyFont="1" applyBorder="1" applyAlignment="1">
      <alignment wrapText="1"/>
    </xf>
    <xf numFmtId="0" fontId="95" fillId="0" borderId="172" xfId="0" applyFont="1" applyBorder="1" applyAlignment="1">
      <alignment horizontal="left" vertical="top" wrapText="1"/>
    </xf>
    <xf numFmtId="0" fontId="96" fillId="0" borderId="172" xfId="0" applyFont="1" applyBorder="1" applyAlignment="1">
      <alignment wrapText="1"/>
    </xf>
    <xf numFmtId="0" fontId="42" fillId="0" borderId="172" xfId="0" applyFont="1" applyBorder="1"/>
    <xf numFmtId="0" fontId="95" fillId="0" borderId="172" xfId="0" applyFont="1" applyBorder="1" applyAlignment="1">
      <alignment wrapText="1"/>
    </xf>
    <xf numFmtId="0" fontId="93" fillId="0" borderId="172" xfId="3" applyFill="1" applyBorder="1" applyAlignment="1">
      <alignment wrapText="1"/>
    </xf>
    <xf numFmtId="0" fontId="97" fillId="0" borderId="172" xfId="0" applyFont="1" applyBorder="1" applyAlignment="1">
      <alignment wrapText="1"/>
    </xf>
    <xf numFmtId="0" fontId="40" fillId="0" borderId="172" xfId="0" applyFont="1" applyBorder="1" applyAlignment="1">
      <alignment wrapText="1"/>
    </xf>
    <xf numFmtId="0" fontId="42" fillId="0" borderId="172" xfId="0" applyFont="1" applyBorder="1" applyAlignment="1">
      <alignment horizontal="left" vertical="center" wrapText="1"/>
    </xf>
    <xf numFmtId="0" fontId="42" fillId="0" borderId="0" xfId="0" applyFont="1"/>
    <xf numFmtId="0" fontId="21" fillId="0" borderId="172" xfId="0" applyFont="1" applyBorder="1" applyAlignment="1">
      <alignment horizontal="left" vertical="center"/>
    </xf>
    <xf numFmtId="0" fontId="64" fillId="0" borderId="172" xfId="1" applyBorder="1" applyAlignment="1">
      <alignment vertical="center" wrapText="1"/>
    </xf>
    <xf numFmtId="0" fontId="94" fillId="0" borderId="172" xfId="1" applyFont="1" applyFill="1" applyBorder="1" applyAlignment="1">
      <alignment horizontal="left" vertical="center" wrapText="1"/>
    </xf>
    <xf numFmtId="0" fontId="45" fillId="0" borderId="172" xfId="0" applyFont="1" applyBorder="1" applyAlignment="1">
      <alignment horizontal="left" vertical="center" wrapText="1"/>
    </xf>
    <xf numFmtId="0" fontId="45" fillId="0" borderId="172" xfId="0" applyFont="1" applyBorder="1" applyAlignment="1">
      <alignment vertical="center" wrapText="1"/>
    </xf>
    <xf numFmtId="0" fontId="98" fillId="0" borderId="172" xfId="0" applyFont="1" applyBorder="1" applyAlignment="1">
      <alignment vertical="center" wrapText="1"/>
    </xf>
    <xf numFmtId="0" fontId="42" fillId="0" borderId="172" xfId="0" applyFont="1" applyBorder="1" applyAlignment="1">
      <alignment vertical="center" wrapText="1"/>
    </xf>
    <xf numFmtId="0" fontId="42" fillId="26" borderId="333" xfId="0" applyFont="1" applyFill="1" applyBorder="1" applyAlignment="1">
      <alignment wrapText="1"/>
    </xf>
    <xf numFmtId="0" fontId="42" fillId="26" borderId="293" xfId="0" applyFont="1" applyFill="1" applyBorder="1" applyAlignment="1">
      <alignment wrapText="1"/>
    </xf>
    <xf numFmtId="0" fontId="0" fillId="26" borderId="293" xfId="0" applyFill="1" applyBorder="1"/>
    <xf numFmtId="0" fontId="0" fillId="26" borderId="293" xfId="0" applyFill="1" applyBorder="1" applyAlignment="1">
      <alignment wrapText="1"/>
    </xf>
    <xf numFmtId="0" fontId="99" fillId="61" borderId="172" xfId="0" applyFont="1" applyFill="1" applyBorder="1" applyAlignment="1">
      <alignment horizontal="left" vertical="top" wrapText="1"/>
    </xf>
    <xf numFmtId="0" fontId="100" fillId="0" borderId="172" xfId="0" applyFont="1" applyBorder="1" applyAlignment="1">
      <alignment horizontal="left" vertical="top" wrapText="1"/>
    </xf>
    <xf numFmtId="0" fontId="2" fillId="9" borderId="172" xfId="0" applyFont="1" applyFill="1" applyBorder="1" applyAlignment="1">
      <alignment horizontal="left" vertical="top" wrapText="1"/>
    </xf>
    <xf numFmtId="0" fontId="101" fillId="0" borderId="172" xfId="0" applyFont="1" applyBorder="1" applyAlignment="1">
      <alignment horizontal="left" vertical="top" wrapText="1"/>
    </xf>
    <xf numFmtId="164" fontId="0" fillId="0" borderId="172" xfId="0" applyNumberFormat="1" applyBorder="1" applyAlignment="1">
      <alignment horizontal="center" vertical="center" wrapText="1"/>
    </xf>
    <xf numFmtId="0" fontId="2" fillId="0" borderId="172" xfId="0" applyFont="1" applyBorder="1" applyAlignment="1">
      <alignment wrapText="1"/>
    </xf>
    <xf numFmtId="0" fontId="20" fillId="0" borderId="172" xfId="0" applyFont="1" applyBorder="1" applyAlignment="1">
      <alignment wrapText="1"/>
    </xf>
    <xf numFmtId="0" fontId="102" fillId="64" borderId="172" xfId="0" applyFont="1" applyFill="1" applyBorder="1"/>
    <xf numFmtId="0" fontId="103" fillId="0" borderId="172" xfId="0" applyFont="1" applyBorder="1" applyAlignment="1">
      <alignment wrapText="1"/>
    </xf>
    <xf numFmtId="0" fontId="40" fillId="0" borderId="172" xfId="0" applyFont="1" applyBorder="1"/>
    <xf numFmtId="0" fontId="83" fillId="0" borderId="172" xfId="0" applyFont="1" applyBorder="1"/>
    <xf numFmtId="16" fontId="22" fillId="4" borderId="100" xfId="0" applyNumberFormat="1" applyFont="1" applyFill="1" applyBorder="1" applyAlignment="1">
      <alignment horizontal="center" vertical="center" wrapText="1"/>
    </xf>
    <xf numFmtId="16" fontId="21" fillId="0" borderId="100" xfId="0" applyNumberFormat="1" applyFont="1" applyBorder="1" applyAlignment="1">
      <alignment horizontal="center" vertical="center" wrapText="1"/>
    </xf>
    <xf numFmtId="16" fontId="23" fillId="26" borderId="101" xfId="0" applyNumberFormat="1" applyFont="1" applyFill="1" applyBorder="1" applyAlignment="1">
      <alignment horizontal="center" vertical="center" wrapText="1"/>
    </xf>
    <xf numFmtId="16" fontId="21" fillId="26" borderId="101" xfId="0" applyNumberFormat="1" applyFont="1" applyFill="1" applyBorder="1" applyAlignment="1">
      <alignment horizontal="center" vertical="center" wrapText="1"/>
    </xf>
    <xf numFmtId="16" fontId="22" fillId="24" borderId="101" xfId="0" applyNumberFormat="1" applyFont="1" applyFill="1" applyBorder="1" applyAlignment="1">
      <alignment horizontal="center" vertical="center" wrapText="1"/>
    </xf>
    <xf numFmtId="16" fontId="21" fillId="30" borderId="100" xfId="0" applyNumberFormat="1" applyFont="1" applyFill="1" applyBorder="1" applyAlignment="1">
      <alignment horizontal="center" vertical="center" wrapText="1"/>
    </xf>
    <xf numFmtId="16" fontId="23" fillId="30" borderId="101" xfId="0" applyNumberFormat="1" applyFont="1" applyFill="1" applyBorder="1" applyAlignment="1">
      <alignment horizontal="center" vertical="center" wrapText="1"/>
    </xf>
    <xf numFmtId="16" fontId="21" fillId="30" borderId="102" xfId="0" applyNumberFormat="1" applyFont="1" applyFill="1" applyBorder="1" applyAlignment="1">
      <alignment horizontal="center" vertical="center" wrapText="1"/>
    </xf>
    <xf numFmtId="16" fontId="22" fillId="16" borderId="103" xfId="0" applyNumberFormat="1" applyFont="1" applyFill="1" applyBorder="1" applyAlignment="1">
      <alignment horizontal="center" vertical="center" wrapText="1"/>
    </xf>
    <xf numFmtId="0" fontId="60" fillId="50" borderId="339" xfId="0" applyFont="1" applyFill="1" applyBorder="1" applyAlignment="1">
      <alignment horizontal="center" vertical="center"/>
    </xf>
    <xf numFmtId="0" fontId="61" fillId="50" borderId="339" xfId="0" applyFont="1" applyFill="1" applyBorder="1" applyAlignment="1">
      <alignment horizontal="center" vertical="center" wrapText="1"/>
    </xf>
    <xf numFmtId="0" fontId="62" fillId="50" borderId="339" xfId="0" applyFont="1" applyFill="1" applyBorder="1" applyAlignment="1">
      <alignment horizontal="center" vertical="center" wrapText="1"/>
    </xf>
    <xf numFmtId="0" fontId="63" fillId="50" borderId="339" xfId="0" applyFont="1" applyFill="1" applyBorder="1" applyAlignment="1">
      <alignment horizontal="center" vertical="center" textRotation="90"/>
    </xf>
    <xf numFmtId="0" fontId="63" fillId="50" borderId="339" xfId="0" applyFont="1" applyFill="1" applyBorder="1" applyAlignment="1">
      <alignment horizontal="center" vertical="center" wrapText="1"/>
    </xf>
    <xf numFmtId="0" fontId="72" fillId="51" borderId="172" xfId="2" applyBorder="1"/>
    <xf numFmtId="16" fontId="23" fillId="40" borderId="101" xfId="0" applyNumberFormat="1" applyFont="1" applyFill="1" applyBorder="1" applyAlignment="1">
      <alignment horizontal="center" vertical="center" wrapText="1"/>
    </xf>
    <xf numFmtId="16" fontId="21" fillId="40" borderId="102" xfId="0" applyNumberFormat="1" applyFont="1" applyFill="1" applyBorder="1" applyAlignment="1">
      <alignment horizontal="center" vertical="center" wrapText="1"/>
    </xf>
    <xf numFmtId="16" fontId="22" fillId="4" borderId="102" xfId="0" applyNumberFormat="1" applyFont="1" applyFill="1" applyBorder="1" applyAlignment="1">
      <alignment horizontal="center" vertical="center" wrapText="1"/>
    </xf>
    <xf numFmtId="0" fontId="3" fillId="24" borderId="289" xfId="0" applyFont="1" applyFill="1" applyBorder="1"/>
    <xf numFmtId="16" fontId="22" fillId="40" borderId="103" xfId="0" applyNumberFormat="1" applyFont="1" applyFill="1" applyBorder="1" applyAlignment="1">
      <alignment horizontal="center" vertical="center" wrapText="1"/>
    </xf>
    <xf numFmtId="16" fontId="22" fillId="40" borderId="101" xfId="0" applyNumberFormat="1" applyFont="1" applyFill="1" applyBorder="1" applyAlignment="1">
      <alignment horizontal="center" vertical="center" wrapText="1"/>
    </xf>
    <xf numFmtId="16" fontId="22" fillId="40" borderId="102" xfId="0" applyNumberFormat="1" applyFont="1" applyFill="1" applyBorder="1" applyAlignment="1">
      <alignment horizontal="center" vertical="center" wrapText="1"/>
    </xf>
    <xf numFmtId="0" fontId="0" fillId="0" borderId="292" xfId="0" applyBorder="1"/>
    <xf numFmtId="0" fontId="103" fillId="0" borderId="172" xfId="0" applyFont="1" applyBorder="1"/>
    <xf numFmtId="0" fontId="40" fillId="0" borderId="172" xfId="0" applyFont="1" applyBorder="1" applyAlignment="1">
      <alignment horizontal="left" wrapText="1"/>
    </xf>
    <xf numFmtId="0" fontId="63" fillId="50" borderId="340" xfId="0" applyFont="1" applyFill="1" applyBorder="1" applyAlignment="1">
      <alignment horizontal="center" vertical="center" wrapText="1"/>
    </xf>
    <xf numFmtId="0" fontId="0" fillId="46" borderId="172" xfId="0" applyFill="1" applyBorder="1"/>
    <xf numFmtId="0" fontId="0" fillId="46" borderId="0" xfId="0" applyFill="1"/>
    <xf numFmtId="164" fontId="0" fillId="46" borderId="0" xfId="0" applyNumberFormat="1" applyFill="1" applyAlignment="1">
      <alignment horizontal="center" vertical="center"/>
    </xf>
    <xf numFmtId="164" fontId="0" fillId="46" borderId="172" xfId="0" applyNumberFormat="1" applyFill="1" applyBorder="1" applyAlignment="1">
      <alignment horizontal="center" vertical="center"/>
    </xf>
    <xf numFmtId="0" fontId="40" fillId="10" borderId="172" xfId="0" applyFont="1" applyFill="1" applyBorder="1" applyAlignment="1">
      <alignment horizontal="center" vertical="center" wrapText="1"/>
    </xf>
    <xf numFmtId="0" fontId="64" fillId="10" borderId="172" xfId="1" applyFill="1" applyBorder="1" applyAlignment="1">
      <alignment horizontal="center" vertical="center"/>
    </xf>
    <xf numFmtId="1" fontId="58" fillId="49" borderId="172" xfId="0" applyNumberFormat="1" applyFont="1" applyFill="1" applyBorder="1" applyAlignment="1">
      <alignment horizontal="center" vertical="center" wrapText="1" indent="1"/>
    </xf>
    <xf numFmtId="0" fontId="58" fillId="49" borderId="172" xfId="0" applyFont="1" applyFill="1" applyBorder="1" applyAlignment="1">
      <alignment horizontal="center" vertical="center" wrapText="1" indent="1"/>
    </xf>
    <xf numFmtId="0" fontId="61" fillId="0" borderId="292" xfId="0" applyFont="1" applyBorder="1" applyAlignment="1">
      <alignment horizontal="center" vertical="center"/>
    </xf>
    <xf numFmtId="1" fontId="61" fillId="50" borderId="289" xfId="0" applyNumberFormat="1" applyFont="1" applyFill="1" applyBorder="1" applyAlignment="1">
      <alignment horizontal="center" vertical="center" wrapText="1"/>
    </xf>
    <xf numFmtId="16" fontId="59" fillId="10" borderId="6" xfId="0" applyNumberFormat="1" applyFont="1" applyFill="1" applyBorder="1" applyAlignment="1">
      <alignment horizontal="center" vertical="center" wrapText="1"/>
    </xf>
    <xf numFmtId="1" fontId="59" fillId="10" borderId="7" xfId="0" applyNumberFormat="1" applyFont="1" applyFill="1" applyBorder="1" applyAlignment="1">
      <alignment horizontal="center" vertical="center" wrapText="1" indent="1"/>
    </xf>
    <xf numFmtId="16" fontId="59" fillId="10" borderId="7" xfId="0" applyNumberFormat="1" applyFont="1" applyFill="1" applyBorder="1" applyAlignment="1">
      <alignment horizontal="center" vertical="center" wrapText="1" indent="1"/>
    </xf>
    <xf numFmtId="0" fontId="59" fillId="10" borderId="7" xfId="0" applyFont="1" applyFill="1" applyBorder="1" applyAlignment="1">
      <alignment horizontal="center" vertical="center" wrapText="1" indent="1"/>
    </xf>
    <xf numFmtId="0" fontId="59" fillId="10" borderId="7" xfId="0" applyFont="1" applyFill="1" applyBorder="1" applyAlignment="1">
      <alignment horizontal="center" vertical="center" wrapText="1"/>
    </xf>
    <xf numFmtId="16" fontId="59" fillId="10" borderId="12" xfId="0" applyNumberFormat="1" applyFont="1" applyFill="1" applyBorder="1" applyAlignment="1">
      <alignment horizontal="center" vertical="center" wrapText="1"/>
    </xf>
    <xf numFmtId="1" fontId="59" fillId="10" borderId="5" xfId="0" applyNumberFormat="1" applyFont="1" applyFill="1" applyBorder="1" applyAlignment="1">
      <alignment horizontal="center" vertical="center" wrapText="1" indent="1"/>
    </xf>
    <xf numFmtId="16" fontId="59" fillId="10" borderId="5" xfId="0" applyNumberFormat="1" applyFont="1" applyFill="1" applyBorder="1" applyAlignment="1">
      <alignment horizontal="center" vertical="center" wrapText="1" indent="1"/>
    </xf>
    <xf numFmtId="0" fontId="59" fillId="10" borderId="5" xfId="0" applyFont="1" applyFill="1" applyBorder="1" applyAlignment="1">
      <alignment horizontal="center" vertical="center" wrapText="1" indent="1"/>
    </xf>
    <xf numFmtId="0" fontId="59" fillId="10" borderId="5" xfId="0" applyFont="1" applyFill="1" applyBorder="1" applyAlignment="1">
      <alignment horizontal="center" vertical="center" wrapText="1"/>
    </xf>
    <xf numFmtId="0" fontId="40" fillId="0" borderId="344" xfId="0" applyFont="1" applyBorder="1" applyAlignment="1">
      <alignment horizontal="center" vertical="center" textRotation="90" wrapText="1"/>
    </xf>
    <xf numFmtId="0" fontId="59" fillId="0" borderId="172" xfId="0" applyFont="1" applyBorder="1" applyAlignment="1">
      <alignment horizontal="center" vertical="center" wrapText="1"/>
    </xf>
    <xf numFmtId="1" fontId="105" fillId="0" borderId="0" xfId="0" applyNumberFormat="1" applyFont="1" applyAlignment="1">
      <alignment horizontal="center" vertical="center" wrapText="1" indent="1"/>
    </xf>
    <xf numFmtId="1" fontId="105" fillId="0" borderId="172" xfId="0" applyNumberFormat="1" applyFont="1" applyBorder="1" applyAlignment="1">
      <alignment horizontal="center" vertical="center" wrapText="1" indent="1"/>
    </xf>
    <xf numFmtId="1" fontId="105" fillId="0" borderId="333" xfId="0" applyNumberFormat="1" applyFont="1" applyBorder="1" applyAlignment="1">
      <alignment horizontal="center" vertical="center" wrapText="1" indent="1"/>
    </xf>
    <xf numFmtId="16" fontId="59" fillId="40" borderId="339" xfId="0" applyNumberFormat="1" applyFont="1" applyFill="1" applyBorder="1" applyAlignment="1">
      <alignment horizontal="center" vertical="center" wrapText="1"/>
    </xf>
    <xf numFmtId="1" fontId="59" fillId="40" borderId="339" xfId="0" applyNumberFormat="1" applyFont="1" applyFill="1" applyBorder="1" applyAlignment="1">
      <alignment horizontal="center" vertical="center" wrapText="1" indent="1"/>
    </xf>
    <xf numFmtId="16" fontId="59" fillId="40" borderId="339" xfId="0" applyNumberFormat="1" applyFont="1" applyFill="1" applyBorder="1" applyAlignment="1">
      <alignment horizontal="center" vertical="center" wrapText="1" indent="1"/>
    </xf>
    <xf numFmtId="0" fontId="59" fillId="40" borderId="339" xfId="0" applyFont="1" applyFill="1" applyBorder="1" applyAlignment="1">
      <alignment horizontal="center" vertical="center" wrapText="1" indent="1"/>
    </xf>
    <xf numFmtId="0" fontId="59" fillId="40" borderId="339" xfId="0" applyFont="1" applyFill="1" applyBorder="1" applyAlignment="1">
      <alignment horizontal="center" vertical="center" wrapText="1"/>
    </xf>
    <xf numFmtId="16" fontId="59" fillId="40" borderId="0" xfId="0" applyNumberFormat="1" applyFont="1" applyFill="1" applyAlignment="1">
      <alignment horizontal="center" vertical="center" wrapText="1"/>
    </xf>
    <xf numFmtId="1" fontId="59" fillId="40" borderId="0" xfId="0" applyNumberFormat="1" applyFont="1" applyFill="1" applyAlignment="1">
      <alignment horizontal="center" vertical="center" wrapText="1" indent="1"/>
    </xf>
    <xf numFmtId="16" fontId="59" fillId="40" borderId="0" xfId="0" applyNumberFormat="1" applyFont="1" applyFill="1" applyAlignment="1">
      <alignment horizontal="center" vertical="center" wrapText="1" indent="1"/>
    </xf>
    <xf numFmtId="0" fontId="59" fillId="40" borderId="0" xfId="0" applyFont="1" applyFill="1" applyAlignment="1">
      <alignment horizontal="center" vertical="center" wrapText="1" indent="1"/>
    </xf>
    <xf numFmtId="0" fontId="59" fillId="40" borderId="0" xfId="0" applyFont="1" applyFill="1" applyAlignment="1">
      <alignment horizontal="center" vertical="center" wrapText="1"/>
    </xf>
    <xf numFmtId="16" fontId="59" fillId="50" borderId="289" xfId="0" applyNumberFormat="1" applyFont="1" applyFill="1" applyBorder="1" applyAlignment="1">
      <alignment horizontal="center" vertical="center" wrapText="1"/>
    </xf>
    <xf numFmtId="1" fontId="59" fillId="50" borderId="289" xfId="0" applyNumberFormat="1" applyFont="1" applyFill="1" applyBorder="1" applyAlignment="1">
      <alignment horizontal="center" vertical="center" wrapText="1" indent="1"/>
    </xf>
    <xf numFmtId="16" fontId="59" fillId="50" borderId="289" xfId="0" applyNumberFormat="1" applyFont="1" applyFill="1" applyBorder="1" applyAlignment="1">
      <alignment horizontal="center" vertical="center" wrapText="1" indent="1"/>
    </xf>
    <xf numFmtId="0" fontId="59" fillId="50" borderId="289" xfId="0" applyFont="1" applyFill="1" applyBorder="1" applyAlignment="1">
      <alignment horizontal="center" vertical="center" wrapText="1" indent="1"/>
    </xf>
    <xf numFmtId="0" fontId="59" fillId="50" borderId="289" xfId="0" applyFont="1" applyFill="1" applyBorder="1" applyAlignment="1">
      <alignment horizontal="center" vertical="center" wrapText="1"/>
    </xf>
    <xf numFmtId="0" fontId="16" fillId="0" borderId="293" xfId="0" applyFont="1" applyBorder="1" applyAlignment="1">
      <alignment horizontal="center" vertical="center" wrapText="1"/>
    </xf>
    <xf numFmtId="1" fontId="105" fillId="0" borderId="297" xfId="0" applyNumberFormat="1" applyFont="1" applyBorder="1" applyAlignment="1">
      <alignment horizontal="center" vertical="center" wrapText="1" indent="1"/>
    </xf>
    <xf numFmtId="0" fontId="106" fillId="0" borderId="172" xfId="0" applyFont="1" applyBorder="1" applyAlignment="1">
      <alignment horizontal="center" vertical="center" wrapText="1"/>
    </xf>
    <xf numFmtId="0" fontId="106" fillId="0" borderId="293" xfId="0" applyFont="1" applyBorder="1" applyAlignment="1">
      <alignment horizontal="center" vertical="center" wrapText="1"/>
    </xf>
    <xf numFmtId="0" fontId="40" fillId="0" borderId="293" xfId="0" applyFont="1" applyBorder="1" applyAlignment="1">
      <alignment horizontal="center" vertical="center" wrapText="1"/>
    </xf>
    <xf numFmtId="0" fontId="59" fillId="0" borderId="293" xfId="0" applyFont="1" applyBorder="1" applyAlignment="1">
      <alignment horizontal="center" vertical="center" wrapText="1"/>
    </xf>
    <xf numFmtId="0" fontId="108" fillId="66" borderId="348" xfId="0" applyFont="1" applyFill="1" applyBorder="1" applyAlignment="1">
      <alignment horizontal="center" vertical="center" wrapText="1"/>
    </xf>
    <xf numFmtId="0" fontId="59" fillId="40" borderId="172" xfId="0" applyFont="1" applyFill="1" applyBorder="1" applyAlignment="1">
      <alignment horizontal="center" vertical="center" wrapText="1"/>
    </xf>
    <xf numFmtId="1" fontId="0" fillId="40" borderId="172" xfId="0" applyNumberFormat="1" applyFill="1" applyBorder="1" applyAlignment="1">
      <alignment horizontal="center" vertical="center" wrapText="1" indent="1"/>
    </xf>
    <xf numFmtId="0" fontId="0" fillId="40" borderId="172" xfId="0" applyFill="1" applyBorder="1" applyAlignment="1">
      <alignment horizontal="center" vertical="center" wrapText="1" indent="1"/>
    </xf>
    <xf numFmtId="0" fontId="0" fillId="40" borderId="172" xfId="0" applyFill="1" applyBorder="1" applyAlignment="1">
      <alignment horizontal="center" vertical="center" wrapText="1"/>
    </xf>
    <xf numFmtId="0" fontId="59" fillId="0" borderId="0" xfId="0" applyFont="1" applyAlignment="1">
      <alignment horizontal="center" vertical="center" wrapText="1"/>
    </xf>
    <xf numFmtId="1" fontId="59" fillId="0" borderId="0" xfId="0" applyNumberFormat="1" applyFont="1" applyAlignment="1">
      <alignment horizontal="center" vertical="center" wrapText="1" indent="1"/>
    </xf>
    <xf numFmtId="0" fontId="59" fillId="0" borderId="0" xfId="0" applyFont="1" applyAlignment="1">
      <alignment horizontal="center" vertical="center" wrapText="1" indent="1"/>
    </xf>
    <xf numFmtId="0" fontId="109" fillId="0" borderId="0" xfId="0" applyFont="1" applyAlignment="1">
      <alignment horizontal="center" vertical="center" wrapText="1"/>
    </xf>
    <xf numFmtId="0" fontId="61" fillId="0" borderId="0" xfId="0" applyFont="1" applyAlignment="1">
      <alignment horizontal="center" vertical="center"/>
    </xf>
    <xf numFmtId="0" fontId="104" fillId="0" borderId="0" xfId="0" applyFont="1" applyAlignment="1">
      <alignment wrapText="1"/>
    </xf>
    <xf numFmtId="0" fontId="57" fillId="10" borderId="172" xfId="0" applyFont="1" applyFill="1" applyBorder="1" applyAlignment="1">
      <alignment horizontal="left" vertical="center" wrapText="1" indent="1"/>
    </xf>
    <xf numFmtId="0" fontId="64" fillId="10" borderId="172" xfId="1" applyFill="1" applyBorder="1" applyAlignment="1">
      <alignment vertical="center" wrapText="1"/>
    </xf>
    <xf numFmtId="0" fontId="21" fillId="10" borderId="172" xfId="0" applyFont="1" applyFill="1" applyBorder="1" applyAlignment="1">
      <alignment horizontal="center" vertical="center"/>
    </xf>
    <xf numFmtId="0" fontId="26" fillId="10" borderId="172" xfId="0" applyFont="1" applyFill="1" applyBorder="1" applyAlignment="1">
      <alignment horizontal="center" vertical="center" wrapText="1"/>
    </xf>
    <xf numFmtId="0" fontId="90" fillId="10" borderId="172" xfId="1" applyFont="1" applyFill="1" applyBorder="1" applyAlignment="1">
      <alignment vertical="center" wrapText="1"/>
    </xf>
    <xf numFmtId="0" fontId="22" fillId="10" borderId="172" xfId="0" applyFont="1" applyFill="1" applyBorder="1" applyAlignment="1">
      <alignment horizontal="center" vertical="center"/>
    </xf>
    <xf numFmtId="0" fontId="59" fillId="0" borderId="321" xfId="0" applyFont="1" applyBorder="1" applyAlignment="1">
      <alignment horizontal="center" vertical="center" wrapText="1"/>
    </xf>
    <xf numFmtId="0" fontId="59" fillId="10" borderId="6" xfId="0" applyFont="1" applyFill="1" applyBorder="1" applyAlignment="1">
      <alignment horizontal="center" vertical="center" wrapText="1" indent="1"/>
    </xf>
    <xf numFmtId="1" fontId="59" fillId="50" borderId="350" xfId="0" applyNumberFormat="1" applyFont="1" applyFill="1" applyBorder="1" applyAlignment="1">
      <alignment horizontal="center" vertical="center" wrapText="1" indent="1"/>
    </xf>
    <xf numFmtId="16" fontId="59" fillId="50" borderId="350" xfId="0" applyNumberFormat="1" applyFont="1" applyFill="1" applyBorder="1" applyAlignment="1">
      <alignment horizontal="center" vertical="center" wrapText="1" indent="1"/>
    </xf>
    <xf numFmtId="1" fontId="105" fillId="0" borderId="293" xfId="0" applyNumberFormat="1" applyFont="1" applyBorder="1" applyAlignment="1">
      <alignment horizontal="center" vertical="center" wrapText="1" indent="1"/>
    </xf>
    <xf numFmtId="0" fontId="113" fillId="0" borderId="0" xfId="0" applyFont="1"/>
    <xf numFmtId="0" fontId="61" fillId="0" borderId="172" xfId="0" applyFont="1" applyBorder="1" applyAlignment="1">
      <alignment horizontal="center" vertical="center"/>
    </xf>
    <xf numFmtId="0" fontId="109" fillId="0" borderId="172" xfId="0" applyFont="1" applyBorder="1" applyAlignment="1">
      <alignment horizontal="center" vertical="center" wrapText="1"/>
    </xf>
    <xf numFmtId="0" fontId="111" fillId="0" borderId="172" xfId="0" applyFont="1" applyBorder="1" applyAlignment="1">
      <alignment horizontal="center" vertical="center" wrapText="1"/>
    </xf>
    <xf numFmtId="0" fontId="110" fillId="0" borderId="172" xfId="0" applyFont="1" applyBorder="1" applyAlignment="1">
      <alignment horizontal="center" vertical="center"/>
    </xf>
    <xf numFmtId="0" fontId="62" fillId="0" borderId="172" xfId="0" applyFont="1" applyBorder="1" applyAlignment="1">
      <alignment horizontal="center" vertical="center" textRotation="90"/>
    </xf>
    <xf numFmtId="0" fontId="104" fillId="0" borderId="172" xfId="0" applyFont="1" applyBorder="1" applyAlignment="1">
      <alignment horizontal="center" vertical="center" wrapText="1"/>
    </xf>
    <xf numFmtId="0" fontId="113" fillId="0" borderId="172" xfId="0" applyFont="1" applyBorder="1" applyAlignment="1">
      <alignment wrapText="1"/>
    </xf>
    <xf numFmtId="0" fontId="104" fillId="0" borderId="172" xfId="0" applyFont="1" applyBorder="1" applyAlignment="1">
      <alignment wrapText="1"/>
    </xf>
    <xf numFmtId="0" fontId="112" fillId="0" borderId="172" xfId="0" applyFont="1" applyBorder="1" applyAlignment="1">
      <alignment wrapText="1"/>
    </xf>
    <xf numFmtId="0" fontId="62" fillId="0" borderId="299" xfId="0" applyFont="1" applyBorder="1" applyAlignment="1">
      <alignment horizontal="center" vertical="center" wrapText="1"/>
    </xf>
    <xf numFmtId="0" fontId="115" fillId="0" borderId="0" xfId="0" applyFont="1"/>
    <xf numFmtId="0" fontId="109" fillId="0" borderId="172" xfId="0" applyFont="1" applyBorder="1" applyAlignment="1">
      <alignment wrapText="1"/>
    </xf>
    <xf numFmtId="0" fontId="109" fillId="0" borderId="297" xfId="0" applyFont="1" applyBorder="1" applyAlignment="1">
      <alignment wrapText="1"/>
    </xf>
    <xf numFmtId="0" fontId="115" fillId="0" borderId="297" xfId="0" applyFont="1" applyBorder="1" applyAlignment="1">
      <alignment wrapText="1"/>
    </xf>
    <xf numFmtId="0" fontId="110" fillId="0" borderId="297" xfId="0" applyFont="1" applyBorder="1"/>
    <xf numFmtId="0" fontId="116" fillId="0" borderId="297" xfId="0" applyFont="1" applyBorder="1" applyAlignment="1">
      <alignment textRotation="90"/>
    </xf>
    <xf numFmtId="0" fontId="116" fillId="0" borderId="297" xfId="0" applyFont="1" applyBorder="1" applyAlignment="1">
      <alignment wrapText="1"/>
    </xf>
    <xf numFmtId="0" fontId="116" fillId="0" borderId="355" xfId="0" applyFont="1" applyBorder="1" applyAlignment="1">
      <alignment wrapText="1"/>
    </xf>
    <xf numFmtId="0" fontId="116" fillId="0" borderId="172" xfId="0" applyFont="1" applyBorder="1" applyAlignment="1">
      <alignment wrapText="1"/>
    </xf>
    <xf numFmtId="0" fontId="109" fillId="0" borderId="0" xfId="0" applyFont="1" applyAlignment="1">
      <alignment wrapText="1"/>
    </xf>
    <xf numFmtId="0" fontId="83" fillId="0" borderId="0" xfId="0" applyFont="1"/>
    <xf numFmtId="0" fontId="104" fillId="0" borderId="293" xfId="0" applyFont="1" applyBorder="1" applyAlignment="1">
      <alignment wrapText="1"/>
    </xf>
    <xf numFmtId="0" fontId="104" fillId="0" borderId="333" xfId="0" applyFont="1" applyBorder="1" applyAlignment="1">
      <alignment wrapText="1"/>
    </xf>
    <xf numFmtId="0" fontId="113" fillId="0" borderId="333" xfId="0" applyFont="1" applyBorder="1" applyAlignment="1">
      <alignment wrapText="1"/>
    </xf>
    <xf numFmtId="0" fontId="40" fillId="68" borderId="333" xfId="0" applyFont="1" applyFill="1" applyBorder="1" applyAlignment="1">
      <alignment wrapText="1"/>
    </xf>
    <xf numFmtId="0" fontId="103" fillId="68" borderId="333" xfId="0" applyFont="1" applyFill="1" applyBorder="1" applyAlignment="1">
      <alignment wrapText="1"/>
    </xf>
    <xf numFmtId="0" fontId="64" fillId="68" borderId="333" xfId="1" applyFill="1" applyBorder="1" applyAlignment="1"/>
    <xf numFmtId="0" fontId="40" fillId="68" borderId="333" xfId="0" applyFont="1" applyFill="1" applyBorder="1"/>
    <xf numFmtId="0" fontId="26" fillId="68" borderId="333" xfId="0" applyFont="1" applyFill="1" applyBorder="1" applyAlignment="1">
      <alignment wrapText="1"/>
    </xf>
    <xf numFmtId="0" fontId="113" fillId="0" borderId="354" xfId="0" applyFont="1" applyBorder="1" applyAlignment="1">
      <alignment wrapText="1"/>
    </xf>
    <xf numFmtId="0" fontId="117" fillId="68" borderId="333" xfId="0" applyFont="1" applyFill="1" applyBorder="1" applyAlignment="1">
      <alignment wrapText="1"/>
    </xf>
    <xf numFmtId="0" fontId="118" fillId="68" borderId="333" xfId="0" applyFont="1" applyFill="1" applyBorder="1"/>
    <xf numFmtId="0" fontId="83" fillId="0" borderId="333" xfId="0" applyFont="1" applyBorder="1"/>
    <xf numFmtId="0" fontId="83" fillId="0" borderId="293" xfId="0" applyFont="1" applyBorder="1"/>
    <xf numFmtId="0" fontId="112" fillId="0" borderId="333" xfId="0" applyFont="1" applyBorder="1" applyAlignment="1">
      <alignment wrapText="1"/>
    </xf>
    <xf numFmtId="0" fontId="83" fillId="0" borderId="354" xfId="0" applyFont="1" applyBorder="1" applyAlignment="1">
      <alignment wrapText="1"/>
    </xf>
    <xf numFmtId="0" fontId="113" fillId="0" borderId="0" xfId="0" applyFont="1" applyAlignment="1">
      <alignment wrapText="1"/>
    </xf>
    <xf numFmtId="0" fontId="83" fillId="0" borderId="0" xfId="0" applyFont="1" applyAlignment="1">
      <alignment wrapText="1"/>
    </xf>
    <xf numFmtId="0" fontId="40" fillId="0" borderId="172" xfId="0" applyFont="1" applyBorder="1" applyAlignment="1">
      <alignment horizontal="center"/>
    </xf>
    <xf numFmtId="0" fontId="57" fillId="0" borderId="172" xfId="0" applyFont="1" applyBorder="1" applyAlignment="1">
      <alignment horizontal="center" vertical="center" wrapText="1"/>
    </xf>
    <xf numFmtId="0" fontId="2" fillId="14" borderId="311" xfId="0" applyFont="1" applyFill="1" applyBorder="1"/>
    <xf numFmtId="0" fontId="2" fillId="0" borderId="312" xfId="0" applyFont="1" applyBorder="1" applyAlignment="1">
      <alignment horizontal="center" vertical="center" wrapText="1"/>
    </xf>
    <xf numFmtId="0" fontId="120" fillId="14" borderId="311" xfId="0" applyFont="1" applyFill="1" applyBorder="1" applyAlignment="1">
      <alignment vertical="center" wrapText="1"/>
    </xf>
    <xf numFmtId="0" fontId="0" fillId="0" borderId="312" xfId="0" applyBorder="1" applyAlignment="1">
      <alignment vertical="center" wrapText="1"/>
    </xf>
    <xf numFmtId="0" fontId="0" fillId="0" borderId="0" xfId="0" applyAlignment="1">
      <alignment vertical="center" wrapText="1"/>
    </xf>
    <xf numFmtId="0" fontId="0" fillId="0" borderId="312" xfId="0" applyBorder="1" applyAlignment="1">
      <alignment wrapText="1"/>
    </xf>
    <xf numFmtId="0" fontId="83" fillId="0" borderId="312" xfId="0" applyFont="1" applyBorder="1" applyAlignment="1">
      <alignment wrapText="1"/>
    </xf>
    <xf numFmtId="0" fontId="0" fillId="0" borderId="312" xfId="0" applyBorder="1" applyAlignment="1">
      <alignment horizontal="left" wrapText="1"/>
    </xf>
    <xf numFmtId="0" fontId="2" fillId="14" borderId="313" xfId="0" applyFont="1" applyFill="1" applyBorder="1"/>
    <xf numFmtId="0" fontId="64" fillId="0" borderId="315" xfId="1" applyFill="1" applyBorder="1"/>
    <xf numFmtId="0" fontId="122" fillId="0" borderId="172" xfId="0" applyFont="1" applyBorder="1" applyAlignment="1">
      <alignment horizontal="center" vertical="center"/>
    </xf>
    <xf numFmtId="0" fontId="122" fillId="0" borderId="292" xfId="0" applyFont="1" applyBorder="1" applyAlignment="1">
      <alignment horizontal="center" vertical="center"/>
    </xf>
    <xf numFmtId="0" fontId="12" fillId="0" borderId="0" xfId="0" applyFont="1" applyAlignment="1">
      <alignment horizontal="center" vertical="center"/>
    </xf>
    <xf numFmtId="0" fontId="123" fillId="0" borderId="352" xfId="0" applyFont="1" applyBorder="1" applyAlignment="1">
      <alignment horizontal="center" vertical="center"/>
    </xf>
    <xf numFmtId="0" fontId="123" fillId="28" borderId="352" xfId="0" applyFont="1" applyFill="1" applyBorder="1" applyAlignment="1">
      <alignment horizontal="center" vertical="center"/>
    </xf>
    <xf numFmtId="0" fontId="123" fillId="39" borderId="352" xfId="0" applyFont="1" applyFill="1" applyBorder="1" applyAlignment="1">
      <alignment horizontal="center" vertical="center"/>
    </xf>
    <xf numFmtId="0" fontId="123" fillId="39" borderId="351" xfId="0" applyFont="1" applyFill="1" applyBorder="1" applyAlignment="1">
      <alignment horizontal="center" vertical="center"/>
    </xf>
    <xf numFmtId="0" fontId="123" fillId="39" borderId="172" xfId="0" applyFont="1" applyFill="1" applyBorder="1" applyAlignment="1">
      <alignment horizontal="left" vertical="top"/>
    </xf>
    <xf numFmtId="0" fontId="124" fillId="0" borderId="0" xfId="0" applyFont="1" applyAlignment="1">
      <alignment horizontal="center" vertical="center"/>
    </xf>
    <xf numFmtId="16" fontId="57" fillId="21" borderId="296" xfId="0" applyNumberFormat="1" applyFont="1" applyFill="1" applyBorder="1" applyAlignment="1">
      <alignment horizontal="center" vertical="center" wrapText="1"/>
    </xf>
    <xf numFmtId="16" fontId="57" fillId="21" borderId="355" xfId="0" applyNumberFormat="1" applyFont="1" applyFill="1" applyBorder="1" applyAlignment="1">
      <alignment horizontal="center" vertical="center" wrapText="1"/>
    </xf>
    <xf numFmtId="16" fontId="57" fillId="21" borderId="172" xfId="0" applyNumberFormat="1" applyFont="1" applyFill="1" applyBorder="1" applyAlignment="1">
      <alignment horizontal="left" vertical="top" wrapText="1"/>
    </xf>
    <xf numFmtId="16" fontId="57" fillId="21" borderId="297" xfId="0" applyNumberFormat="1" applyFont="1" applyFill="1" applyBorder="1" applyAlignment="1">
      <alignment horizontal="center" vertical="center" wrapText="1"/>
    </xf>
    <xf numFmtId="0" fontId="57" fillId="10" borderId="356" xfId="0" applyFont="1" applyFill="1" applyBorder="1" applyAlignment="1">
      <alignment horizontal="center" vertical="center" wrapText="1"/>
    </xf>
    <xf numFmtId="0" fontId="124" fillId="0" borderId="293" xfId="2" applyFont="1" applyFill="1" applyBorder="1" applyAlignment="1">
      <alignment horizontal="center" vertical="center"/>
    </xf>
    <xf numFmtId="0" fontId="124" fillId="0" borderId="293" xfId="3" applyFont="1" applyFill="1" applyBorder="1" applyAlignment="1">
      <alignment horizontal="center" vertical="center" wrapText="1"/>
    </xf>
    <xf numFmtId="0" fontId="124" fillId="0" borderId="293" xfId="3" applyFont="1" applyFill="1" applyBorder="1" applyAlignment="1">
      <alignment horizontal="center" vertical="center"/>
    </xf>
    <xf numFmtId="0" fontId="124" fillId="12" borderId="293" xfId="2" applyFont="1" applyFill="1" applyBorder="1" applyAlignment="1">
      <alignment horizontal="center" vertical="center"/>
    </xf>
    <xf numFmtId="0" fontId="124" fillId="0" borderId="293" xfId="5" applyFont="1" applyFill="1" applyBorder="1" applyAlignment="1">
      <alignment horizontal="center" vertical="center"/>
    </xf>
    <xf numFmtId="16" fontId="57" fillId="48" borderId="352" xfId="0" applyNumberFormat="1" applyFont="1" applyFill="1" applyBorder="1" applyAlignment="1">
      <alignment horizontal="center" vertical="center" wrapText="1"/>
    </xf>
    <xf numFmtId="0" fontId="123" fillId="0" borderId="293" xfId="6" applyFont="1" applyFill="1" applyBorder="1" applyAlignment="1">
      <alignment horizontal="center" vertical="center"/>
    </xf>
    <xf numFmtId="0" fontId="124" fillId="0" borderId="293" xfId="6" applyFont="1" applyFill="1" applyBorder="1" applyAlignment="1">
      <alignment horizontal="center" vertical="center"/>
    </xf>
    <xf numFmtId="0" fontId="57" fillId="10" borderId="357" xfId="0" applyFont="1" applyFill="1" applyBorder="1" applyAlignment="1">
      <alignment horizontal="center" vertical="center" wrapText="1"/>
    </xf>
    <xf numFmtId="0" fontId="124" fillId="0" borderId="172" xfId="3" applyFont="1" applyFill="1" applyBorder="1" applyAlignment="1">
      <alignment horizontal="center" vertical="center"/>
    </xf>
    <xf numFmtId="0" fontId="124" fillId="12" borderId="172" xfId="2" applyFont="1" applyFill="1" applyBorder="1" applyAlignment="1">
      <alignment horizontal="center" vertical="center"/>
    </xf>
    <xf numFmtId="0" fontId="124" fillId="0" borderId="172" xfId="5" applyFont="1" applyFill="1" applyBorder="1" applyAlignment="1">
      <alignment horizontal="center" vertical="center"/>
    </xf>
    <xf numFmtId="0" fontId="57" fillId="0" borderId="172" xfId="5" applyFont="1" applyFill="1" applyBorder="1" applyAlignment="1">
      <alignment horizontal="center" vertical="center"/>
    </xf>
    <xf numFmtId="0" fontId="123" fillId="0" borderId="172" xfId="6" applyFont="1" applyFill="1" applyBorder="1" applyAlignment="1">
      <alignment horizontal="center" vertical="center"/>
    </xf>
    <xf numFmtId="0" fontId="124" fillId="12" borderId="172" xfId="5" applyFont="1" applyFill="1" applyBorder="1" applyAlignment="1">
      <alignment horizontal="center" vertical="center"/>
    </xf>
    <xf numFmtId="16" fontId="57" fillId="10" borderId="357" xfId="0" applyNumberFormat="1" applyFont="1" applyFill="1" applyBorder="1" applyAlignment="1">
      <alignment horizontal="center" vertical="center" wrapText="1"/>
    </xf>
    <xf numFmtId="0" fontId="124" fillId="0" borderId="172" xfId="2" applyFont="1" applyFill="1" applyBorder="1" applyAlignment="1">
      <alignment horizontal="center" vertical="center"/>
    </xf>
    <xf numFmtId="0" fontId="40" fillId="0" borderId="0" xfId="0" applyFont="1" applyAlignment="1">
      <alignment horizontal="center" vertical="center"/>
    </xf>
    <xf numFmtId="0" fontId="124" fillId="48" borderId="293" xfId="5" applyFont="1" applyFill="1" applyBorder="1" applyAlignment="1">
      <alignment horizontal="center" vertical="center"/>
    </xf>
    <xf numFmtId="0" fontId="40" fillId="12" borderId="172" xfId="0" applyFont="1" applyFill="1" applyBorder="1" applyAlignment="1">
      <alignment horizontal="center" vertical="center" wrapText="1"/>
    </xf>
    <xf numFmtId="0" fontId="124" fillId="0" borderId="172" xfId="6" applyFont="1" applyFill="1" applyBorder="1" applyAlignment="1">
      <alignment horizontal="left" vertical="top"/>
    </xf>
    <xf numFmtId="0" fontId="124" fillId="0" borderId="172" xfId="6" applyFont="1" applyFill="1" applyBorder="1" applyAlignment="1">
      <alignment horizontal="center" vertical="center"/>
    </xf>
    <xf numFmtId="16" fontId="123" fillId="0" borderId="172" xfId="6" applyNumberFormat="1" applyFont="1" applyFill="1" applyBorder="1" applyAlignment="1">
      <alignment horizontal="center" vertical="center"/>
    </xf>
    <xf numFmtId="0" fontId="57" fillId="12" borderId="172" xfId="0" applyFont="1" applyFill="1" applyBorder="1" applyAlignment="1">
      <alignment horizontal="center"/>
    </xf>
    <xf numFmtId="16" fontId="124" fillId="0" borderId="172" xfId="5" applyNumberFormat="1" applyFont="1" applyFill="1" applyBorder="1" applyAlignment="1">
      <alignment horizontal="center" vertical="center"/>
    </xf>
    <xf numFmtId="0" fontId="57" fillId="10" borderId="172" xfId="0" applyFont="1" applyFill="1" applyBorder="1" applyAlignment="1">
      <alignment horizontal="center"/>
    </xf>
    <xf numFmtId="0" fontId="124" fillId="48" borderId="172" xfId="2" applyFont="1" applyFill="1" applyBorder="1" applyAlignment="1">
      <alignment horizontal="center" vertical="center"/>
    </xf>
    <xf numFmtId="0" fontId="124" fillId="0" borderId="172" xfId="2" applyFont="1" applyFill="1" applyBorder="1" applyAlignment="1">
      <alignment horizontal="left" vertical="top"/>
    </xf>
    <xf numFmtId="0" fontId="12" fillId="48" borderId="172" xfId="0" applyFont="1" applyFill="1" applyBorder="1" applyAlignment="1">
      <alignment horizontal="center" vertical="center" wrapText="1"/>
    </xf>
    <xf numFmtId="16" fontId="57" fillId="48" borderId="172" xfId="0" applyNumberFormat="1" applyFont="1" applyFill="1" applyBorder="1" applyAlignment="1">
      <alignment horizontal="center" vertical="center" wrapText="1"/>
    </xf>
    <xf numFmtId="16" fontId="57" fillId="21" borderId="353" xfId="0" applyNumberFormat="1" applyFont="1" applyFill="1" applyBorder="1" applyAlignment="1">
      <alignment horizontal="center" vertical="center" wrapText="1"/>
    </xf>
    <xf numFmtId="0" fontId="57" fillId="0" borderId="296" xfId="0" applyFont="1" applyBorder="1" applyAlignment="1">
      <alignment horizontal="center" vertical="center" wrapText="1"/>
    </xf>
    <xf numFmtId="0" fontId="40" fillId="0" borderId="172" xfId="0" applyFont="1" applyBorder="1" applyAlignment="1">
      <alignment horizontal="center" vertical="center"/>
    </xf>
    <xf numFmtId="0" fontId="124" fillId="0" borderId="296" xfId="3" applyFont="1" applyFill="1" applyBorder="1" applyAlignment="1">
      <alignment horizontal="center" vertical="center"/>
    </xf>
    <xf numFmtId="0" fontId="124" fillId="48" borderId="172" xfId="5" applyFont="1" applyFill="1" applyBorder="1" applyAlignment="1">
      <alignment horizontal="center" vertical="center"/>
    </xf>
    <xf numFmtId="16" fontId="57" fillId="0" borderId="172" xfId="0" applyNumberFormat="1" applyFont="1" applyBorder="1" applyAlignment="1">
      <alignment horizontal="center" vertical="center" wrapText="1"/>
    </xf>
    <xf numFmtId="0" fontId="12" fillId="48" borderId="172" xfId="4" applyFont="1" applyFill="1" applyBorder="1" applyAlignment="1">
      <alignment horizontal="center" vertical="center"/>
    </xf>
    <xf numFmtId="0" fontId="12" fillId="48" borderId="172" xfId="0" applyFont="1" applyFill="1" applyBorder="1" applyAlignment="1">
      <alignment horizontal="center" vertical="center"/>
    </xf>
    <xf numFmtId="16" fontId="57" fillId="12" borderId="355" xfId="0" applyNumberFormat="1" applyFont="1" applyFill="1" applyBorder="1" applyAlignment="1">
      <alignment horizontal="center" vertical="center" wrapText="1"/>
    </xf>
    <xf numFmtId="0" fontId="57" fillId="48" borderId="172" xfId="0" applyFont="1" applyFill="1" applyBorder="1" applyAlignment="1">
      <alignment horizontal="center" vertical="center" wrapText="1"/>
    </xf>
    <xf numFmtId="0" fontId="12" fillId="0" borderId="172" xfId="4" applyFont="1" applyFill="1" applyBorder="1" applyAlignment="1">
      <alignment horizontal="center" vertical="center"/>
    </xf>
    <xf numFmtId="0" fontId="12" fillId="12" borderId="172" xfId="0" applyFont="1" applyFill="1" applyBorder="1" applyAlignment="1">
      <alignment horizontal="center" vertical="center"/>
    </xf>
    <xf numFmtId="0" fontId="123" fillId="48" borderId="172" xfId="6" applyFont="1" applyFill="1" applyBorder="1" applyAlignment="1">
      <alignment horizontal="center" vertical="center"/>
    </xf>
    <xf numFmtId="0" fontId="12" fillId="0" borderId="172" xfId="0" applyFont="1" applyBorder="1" applyAlignment="1">
      <alignment horizontal="center" vertical="center"/>
    </xf>
    <xf numFmtId="0" fontId="124" fillId="12" borderId="172" xfId="3" applyFont="1" applyFill="1" applyBorder="1" applyAlignment="1">
      <alignment horizontal="center" vertical="center"/>
    </xf>
    <xf numFmtId="0" fontId="12" fillId="0" borderId="172" xfId="4" applyFont="1" applyFill="1" applyBorder="1" applyAlignment="1">
      <alignment horizontal="left" vertical="top"/>
    </xf>
    <xf numFmtId="0" fontId="124" fillId="46" borderId="296" xfId="2" applyFont="1" applyFill="1" applyBorder="1" applyAlignment="1">
      <alignment horizontal="center" vertical="center"/>
    </xf>
    <xf numFmtId="0" fontId="124" fillId="46" borderId="172" xfId="2" applyFont="1" applyFill="1" applyBorder="1" applyAlignment="1">
      <alignment horizontal="left" vertical="top"/>
    </xf>
    <xf numFmtId="0" fontId="12" fillId="48" borderId="292" xfId="4" applyFont="1" applyFill="1" applyBorder="1" applyAlignment="1">
      <alignment horizontal="center" vertical="center"/>
    </xf>
    <xf numFmtId="0" fontId="124" fillId="0" borderId="297" xfId="2" applyFont="1" applyFill="1" applyBorder="1" applyAlignment="1">
      <alignment horizontal="center" vertical="center"/>
    </xf>
    <xf numFmtId="16" fontId="57" fillId="46" borderId="355" xfId="0" applyNumberFormat="1" applyFont="1" applyFill="1" applyBorder="1" applyAlignment="1">
      <alignment horizontal="center" vertical="center" wrapText="1"/>
    </xf>
    <xf numFmtId="16" fontId="57" fillId="46" borderId="172" xfId="0" applyNumberFormat="1" applyFont="1" applyFill="1" applyBorder="1" applyAlignment="1">
      <alignment horizontal="left" vertical="top" wrapText="1"/>
    </xf>
    <xf numFmtId="0" fontId="57" fillId="12" borderId="172" xfId="0" applyFont="1" applyFill="1" applyBorder="1" applyAlignment="1">
      <alignment horizontal="center" vertical="center" wrapText="1"/>
    </xf>
    <xf numFmtId="0" fontId="57" fillId="0" borderId="297" xfId="0" applyFont="1" applyBorder="1" applyAlignment="1">
      <alignment horizontal="center" vertical="center" wrapText="1"/>
    </xf>
    <xf numFmtId="0" fontId="57" fillId="46" borderId="296" xfId="0" applyFont="1" applyFill="1" applyBorder="1" applyAlignment="1">
      <alignment horizontal="center" vertical="center" wrapText="1"/>
    </xf>
    <xf numFmtId="0" fontId="57" fillId="46" borderId="172" xfId="0" applyFont="1" applyFill="1" applyBorder="1" applyAlignment="1">
      <alignment horizontal="left" vertical="top" wrapText="1"/>
    </xf>
    <xf numFmtId="0" fontId="123" fillId="12" borderId="172" xfId="6" applyFont="1" applyFill="1" applyBorder="1" applyAlignment="1">
      <alignment horizontal="center" vertical="center"/>
    </xf>
    <xf numFmtId="0" fontId="12" fillId="0" borderId="297" xfId="4" applyFont="1" applyFill="1" applyBorder="1" applyAlignment="1">
      <alignment horizontal="center" vertical="center"/>
    </xf>
    <xf numFmtId="0" fontId="12" fillId="46" borderId="296" xfId="4" applyFont="1" applyFill="1" applyBorder="1" applyAlignment="1">
      <alignment horizontal="center" vertical="center"/>
    </xf>
    <xf numFmtId="0" fontId="12" fillId="46" borderId="172" xfId="4" applyFont="1" applyFill="1" applyBorder="1" applyAlignment="1">
      <alignment horizontal="left" vertical="top"/>
    </xf>
    <xf numFmtId="0" fontId="124" fillId="70" borderId="358" xfId="0" applyFont="1" applyFill="1" applyBorder="1" applyAlignment="1">
      <alignment horizontal="center" vertical="center" wrapText="1"/>
    </xf>
    <xf numFmtId="0" fontId="124" fillId="70" borderId="0" xfId="0" applyFont="1" applyFill="1" applyAlignment="1">
      <alignment horizontal="center" vertical="center" wrapText="1"/>
    </xf>
    <xf numFmtId="16" fontId="57" fillId="0" borderId="0" xfId="0" applyNumberFormat="1" applyFont="1" applyAlignment="1">
      <alignment horizontal="center" vertical="center" wrapText="1"/>
    </xf>
    <xf numFmtId="0" fontId="12" fillId="0" borderId="172" xfId="0" applyFont="1" applyBorder="1" applyAlignment="1">
      <alignment horizontal="left" vertical="top"/>
    </xf>
    <xf numFmtId="0" fontId="123" fillId="0" borderId="351" xfId="0" applyFont="1" applyBorder="1" applyAlignment="1">
      <alignment horizontal="center" vertical="center"/>
    </xf>
    <xf numFmtId="0" fontId="124" fillId="0" borderId="296" xfId="2" applyFont="1" applyFill="1" applyBorder="1" applyAlignment="1">
      <alignment horizontal="center" vertical="center"/>
    </xf>
    <xf numFmtId="0" fontId="124" fillId="0" borderId="355" xfId="2" applyFont="1" applyFill="1" applyBorder="1" applyAlignment="1">
      <alignment horizontal="center" vertical="center"/>
    </xf>
    <xf numFmtId="0" fontId="57" fillId="0" borderId="355" xfId="0" applyFont="1" applyBorder="1" applyAlignment="1">
      <alignment horizontal="center" vertical="center" wrapText="1"/>
    </xf>
    <xf numFmtId="0" fontId="12" fillId="0" borderId="355" xfId="4" applyFont="1" applyFill="1" applyBorder="1" applyAlignment="1">
      <alignment horizontal="center" vertical="center"/>
    </xf>
    <xf numFmtId="0" fontId="125" fillId="64" borderId="172" xfId="0" applyFont="1" applyFill="1" applyBorder="1"/>
    <xf numFmtId="0" fontId="126" fillId="51" borderId="172" xfId="2" applyFont="1" applyBorder="1"/>
    <xf numFmtId="0" fontId="125" fillId="0" borderId="172" xfId="0" applyFont="1" applyBorder="1"/>
    <xf numFmtId="0" fontId="125" fillId="10" borderId="172" xfId="0" applyFont="1" applyFill="1" applyBorder="1"/>
    <xf numFmtId="0" fontId="124" fillId="10" borderId="293" xfId="2" applyFont="1" applyFill="1" applyBorder="1" applyAlignment="1">
      <alignment horizontal="center" vertical="center"/>
    </xf>
    <xf numFmtId="0" fontId="124" fillId="10" borderId="172" xfId="2" applyFont="1" applyFill="1" applyBorder="1" applyAlignment="1">
      <alignment horizontal="center" vertical="center"/>
    </xf>
    <xf numFmtId="0" fontId="57" fillId="10" borderId="0" xfId="0" applyFont="1" applyFill="1" applyAlignment="1">
      <alignment horizontal="center" vertical="center" wrapText="1"/>
    </xf>
    <xf numFmtId="0" fontId="124" fillId="0" borderId="354" xfId="2" applyFont="1" applyFill="1" applyBorder="1" applyAlignment="1">
      <alignment horizontal="center" vertical="center"/>
    </xf>
    <xf numFmtId="0" fontId="124" fillId="0" borderId="354" xfId="3" applyFont="1" applyFill="1" applyBorder="1" applyAlignment="1">
      <alignment horizontal="center" vertical="center" wrapText="1"/>
    </xf>
    <xf numFmtId="0" fontId="124" fillId="0" borderId="355" xfId="3" applyFont="1" applyFill="1" applyBorder="1" applyAlignment="1">
      <alignment horizontal="center" vertical="center"/>
    </xf>
    <xf numFmtId="0" fontId="124" fillId="12" borderId="355" xfId="5" applyFont="1" applyFill="1" applyBorder="1" applyAlignment="1">
      <alignment horizontal="center" vertical="center"/>
    </xf>
    <xf numFmtId="0" fontId="124" fillId="0" borderId="355" xfId="5" applyFont="1" applyFill="1" applyBorder="1" applyAlignment="1">
      <alignment horizontal="center" vertical="center"/>
    </xf>
    <xf numFmtId="0" fontId="123" fillId="0" borderId="354" xfId="6" applyFont="1" applyFill="1" applyBorder="1" applyAlignment="1">
      <alignment horizontal="center" vertical="center"/>
    </xf>
    <xf numFmtId="0" fontId="124" fillId="0" borderId="354" xfId="6" applyFont="1" applyFill="1" applyBorder="1" applyAlignment="1">
      <alignment horizontal="center" vertical="center"/>
    </xf>
    <xf numFmtId="0" fontId="40" fillId="50" borderId="172" xfId="0" applyFont="1" applyFill="1" applyBorder="1" applyAlignment="1">
      <alignment horizontal="center" vertical="center" wrapText="1"/>
    </xf>
    <xf numFmtId="0" fontId="58" fillId="49" borderId="296" xfId="0" applyFont="1" applyFill="1" applyBorder="1" applyAlignment="1">
      <alignment horizontal="center" vertical="center"/>
    </xf>
    <xf numFmtId="0" fontId="60" fillId="0" borderId="298" xfId="0" applyFont="1" applyBorder="1" applyAlignment="1">
      <alignment horizontal="center" vertical="center"/>
    </xf>
    <xf numFmtId="0" fontId="40" fillId="50" borderId="288" xfId="0" applyFont="1" applyFill="1" applyBorder="1" applyAlignment="1">
      <alignment horizontal="center" vertical="center" wrapText="1"/>
    </xf>
    <xf numFmtId="0" fontId="61" fillId="0" borderId="298" xfId="0" applyFont="1" applyBorder="1" applyAlignment="1">
      <alignment horizontal="center" vertical="center"/>
    </xf>
    <xf numFmtId="0" fontId="40" fillId="65" borderId="288" xfId="0" applyFont="1" applyFill="1" applyBorder="1" applyAlignment="1">
      <alignment horizontal="center" vertical="center" wrapText="1"/>
    </xf>
    <xf numFmtId="0" fontId="40" fillId="50" borderId="347" xfId="0" applyFont="1" applyFill="1" applyBorder="1" applyAlignment="1">
      <alignment horizontal="center" vertical="center" wrapText="1"/>
    </xf>
    <xf numFmtId="0" fontId="24" fillId="15" borderId="48" xfId="0" applyFont="1" applyFill="1" applyBorder="1" applyAlignment="1">
      <alignment horizontal="center" vertical="center" wrapText="1"/>
    </xf>
    <xf numFmtId="0" fontId="24" fillId="15" borderId="51" xfId="0" applyFont="1" applyFill="1" applyBorder="1" applyAlignment="1">
      <alignment horizontal="center" vertical="center" wrapText="1"/>
    </xf>
    <xf numFmtId="0" fontId="24" fillId="15" borderId="93" xfId="0" applyFont="1" applyFill="1" applyBorder="1" applyAlignment="1">
      <alignment horizontal="center" vertical="center" wrapText="1"/>
    </xf>
    <xf numFmtId="0" fontId="21" fillId="0" borderId="78" xfId="0" applyFont="1" applyBorder="1" applyAlignment="1">
      <alignment horizontal="center" vertical="center" textRotation="90" wrapText="1"/>
    </xf>
    <xf numFmtId="16" fontId="21" fillId="7" borderId="61" xfId="0" applyNumberFormat="1" applyFont="1" applyFill="1" applyBorder="1" applyAlignment="1">
      <alignment horizontal="center" vertical="center" wrapText="1"/>
    </xf>
    <xf numFmtId="16" fontId="21" fillId="7" borderId="85" xfId="0" applyNumberFormat="1" applyFont="1" applyFill="1" applyBorder="1" applyAlignment="1">
      <alignment horizontal="center" vertical="center" wrapText="1"/>
    </xf>
    <xf numFmtId="16" fontId="21" fillId="7" borderId="40" xfId="0" applyNumberFormat="1" applyFont="1" applyFill="1" applyBorder="1" applyAlignment="1">
      <alignment horizontal="center" vertical="center" wrapText="1"/>
    </xf>
    <xf numFmtId="16" fontId="21" fillId="7" borderId="81" xfId="0" applyNumberFormat="1" applyFont="1" applyFill="1" applyBorder="1" applyAlignment="1">
      <alignment horizontal="center" vertical="center" wrapText="1"/>
    </xf>
    <xf numFmtId="16" fontId="21" fillId="7" borderId="82" xfId="0" applyNumberFormat="1" applyFont="1" applyFill="1" applyBorder="1" applyAlignment="1">
      <alignment horizontal="center" vertical="center" wrapText="1"/>
    </xf>
    <xf numFmtId="16" fontId="21" fillId="7" borderId="83" xfId="0" applyNumberFormat="1" applyFont="1" applyFill="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94" xfId="0" applyFont="1" applyBorder="1" applyAlignment="1">
      <alignment horizontal="center" vertical="center" wrapText="1"/>
    </xf>
    <xf numFmtId="16" fontId="20" fillId="7" borderId="117" xfId="0" applyNumberFormat="1" applyFont="1" applyFill="1" applyBorder="1" applyAlignment="1">
      <alignment horizontal="center" vertical="center" wrapText="1"/>
    </xf>
    <xf numFmtId="16" fontId="20" fillId="7" borderId="118" xfId="0" applyNumberFormat="1" applyFont="1" applyFill="1" applyBorder="1" applyAlignment="1">
      <alignment horizontal="center" vertical="center" wrapText="1"/>
    </xf>
    <xf numFmtId="16" fontId="20" fillId="7" borderId="119" xfId="0" applyNumberFormat="1" applyFont="1" applyFill="1" applyBorder="1" applyAlignment="1">
      <alignment horizontal="center" vertical="center" wrapText="1"/>
    </xf>
    <xf numFmtId="16" fontId="20" fillId="7" borderId="116" xfId="0" applyNumberFormat="1" applyFont="1" applyFill="1" applyBorder="1" applyAlignment="1">
      <alignment horizontal="center" vertical="center" wrapText="1"/>
    </xf>
    <xf numFmtId="16" fontId="20" fillId="7" borderId="0" xfId="0" applyNumberFormat="1" applyFont="1" applyFill="1" applyAlignment="1">
      <alignment horizontal="center" vertical="center" wrapText="1"/>
    </xf>
    <xf numFmtId="16" fontId="20" fillId="7" borderId="113" xfId="0" applyNumberFormat="1" applyFont="1" applyFill="1" applyBorder="1" applyAlignment="1">
      <alignment horizontal="center" vertical="center" wrapText="1"/>
    </xf>
    <xf numFmtId="16" fontId="20" fillId="7" borderId="120" xfId="0" applyNumberFormat="1" applyFont="1" applyFill="1" applyBorder="1" applyAlignment="1">
      <alignment horizontal="center" vertical="center" wrapText="1"/>
    </xf>
    <xf numFmtId="16" fontId="20" fillId="7" borderId="121" xfId="0" applyNumberFormat="1" applyFont="1" applyFill="1" applyBorder="1" applyAlignment="1">
      <alignment horizontal="center" vertical="center" wrapText="1"/>
    </xf>
    <xf numFmtId="16" fontId="20" fillId="7" borderId="122" xfId="0" applyNumberFormat="1" applyFont="1" applyFill="1" applyBorder="1" applyAlignment="1">
      <alignment horizontal="center" vertical="center" wrapText="1"/>
    </xf>
    <xf numFmtId="0" fontId="21" fillId="0" borderId="78" xfId="0" applyFont="1" applyBorder="1" applyAlignment="1">
      <alignment horizontal="center" vertical="center" textRotation="90"/>
    </xf>
    <xf numFmtId="0" fontId="21" fillId="32" borderId="82" xfId="0" applyFont="1" applyFill="1" applyBorder="1" applyAlignment="1">
      <alignment horizontal="center" vertical="center" wrapText="1"/>
    </xf>
    <xf numFmtId="0" fontId="21" fillId="32" borderId="83" xfId="0" applyFont="1" applyFill="1" applyBorder="1" applyAlignment="1">
      <alignment horizontal="center" vertical="center" wrapText="1"/>
    </xf>
    <xf numFmtId="0" fontId="20" fillId="22" borderId="126" xfId="0" applyFont="1" applyFill="1" applyBorder="1" applyAlignment="1">
      <alignment horizontal="center" vertical="center" wrapText="1"/>
    </xf>
    <xf numFmtId="0" fontId="20" fillId="22" borderId="108" xfId="0" applyFont="1" applyFill="1" applyBorder="1" applyAlignment="1">
      <alignment horizontal="center" vertical="center" wrapText="1"/>
    </xf>
    <xf numFmtId="0" fontId="20" fillId="22" borderId="109" xfId="0" applyFont="1" applyFill="1" applyBorder="1" applyAlignment="1">
      <alignment horizontal="center" vertical="center" wrapText="1"/>
    </xf>
    <xf numFmtId="0" fontId="20" fillId="22" borderId="48" xfId="0" applyFont="1" applyFill="1" applyBorder="1" applyAlignment="1">
      <alignment horizontal="center" vertical="center" wrapText="1"/>
    </xf>
    <xf numFmtId="0" fontId="20" fillId="22" borderId="51" xfId="0" applyFont="1" applyFill="1" applyBorder="1" applyAlignment="1">
      <alignment horizontal="center" vertical="center" wrapText="1"/>
    </xf>
    <xf numFmtId="0" fontId="20" fillId="22" borderId="93" xfId="0" applyFont="1" applyFill="1" applyBorder="1" applyAlignment="1">
      <alignment horizontal="center" vertical="center" wrapText="1"/>
    </xf>
    <xf numFmtId="16" fontId="21" fillId="33" borderId="105" xfId="0" applyNumberFormat="1" applyFont="1" applyFill="1" applyBorder="1" applyAlignment="1">
      <alignment horizontal="center" vertical="center" wrapText="1"/>
    </xf>
    <xf numFmtId="16" fontId="21" fillId="33" borderId="106" xfId="0" applyNumberFormat="1" applyFont="1" applyFill="1" applyBorder="1" applyAlignment="1">
      <alignment horizontal="center" vertical="center" wrapText="1"/>
    </xf>
    <xf numFmtId="0" fontId="20" fillId="7" borderId="61" xfId="0" applyFont="1" applyFill="1" applyBorder="1" applyAlignment="1">
      <alignment horizontal="center" vertical="center" wrapText="1"/>
    </xf>
    <xf numFmtId="0" fontId="20" fillId="7" borderId="85"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81" xfId="0" applyFont="1" applyFill="1" applyBorder="1" applyAlignment="1">
      <alignment horizontal="center" vertical="center" wrapText="1"/>
    </xf>
    <xf numFmtId="0" fontId="20" fillId="7" borderId="82" xfId="0" applyFont="1" applyFill="1" applyBorder="1" applyAlignment="1">
      <alignment horizontal="center" vertical="center" wrapText="1"/>
    </xf>
    <xf numFmtId="0" fontId="20" fillId="7" borderId="83" xfId="0" applyFont="1" applyFill="1" applyBorder="1" applyAlignment="1">
      <alignment horizontal="center" vertical="center" wrapText="1"/>
    </xf>
    <xf numFmtId="0" fontId="20" fillId="7" borderId="77" xfId="0" applyFont="1" applyFill="1" applyBorder="1" applyAlignment="1">
      <alignment horizontal="center" vertical="center" wrapText="1"/>
    </xf>
    <xf numFmtId="0" fontId="20" fillId="7" borderId="80"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86" xfId="0" applyFont="1" applyFill="1" applyBorder="1" applyAlignment="1">
      <alignment horizontal="center" vertical="center" wrapText="1"/>
    </xf>
    <xf numFmtId="16" fontId="20" fillId="11" borderId="112" xfId="0" applyNumberFormat="1" applyFont="1" applyFill="1" applyBorder="1" applyAlignment="1">
      <alignment horizontal="center" vertical="center" wrapText="1"/>
    </xf>
    <xf numFmtId="16" fontId="20" fillId="11" borderId="0" xfId="0" applyNumberFormat="1" applyFont="1" applyFill="1" applyAlignment="1">
      <alignment horizontal="center" vertical="center" wrapText="1"/>
    </xf>
    <xf numFmtId="16" fontId="20" fillId="11" borderId="113" xfId="0" applyNumberFormat="1" applyFont="1" applyFill="1" applyBorder="1" applyAlignment="1">
      <alignment horizontal="center" vertical="center" wrapText="1"/>
    </xf>
    <xf numFmtId="16" fontId="20" fillId="11" borderId="132" xfId="0" applyNumberFormat="1" applyFont="1" applyFill="1" applyBorder="1" applyAlignment="1">
      <alignment horizontal="center" vertical="center" wrapText="1"/>
    </xf>
    <xf numFmtId="16" fontId="20" fillId="11" borderId="121" xfId="0" applyNumberFormat="1" applyFont="1" applyFill="1" applyBorder="1" applyAlignment="1">
      <alignment horizontal="center" vertical="center" wrapText="1"/>
    </xf>
    <xf numFmtId="16" fontId="20" fillId="11" borderId="122" xfId="0" applyNumberFormat="1" applyFont="1" applyFill="1" applyBorder="1" applyAlignment="1">
      <alignment horizontal="center" vertical="center" wrapText="1"/>
    </xf>
    <xf numFmtId="0" fontId="16" fillId="0" borderId="119" xfId="0" applyFont="1" applyBorder="1" applyAlignment="1">
      <alignment horizontal="center"/>
    </xf>
    <xf numFmtId="0" fontId="16" fillId="0" borderId="113" xfId="0" applyFont="1" applyBorder="1" applyAlignment="1">
      <alignment horizontal="center"/>
    </xf>
    <xf numFmtId="0" fontId="16" fillId="0" borderId="122" xfId="0" applyFont="1" applyBorder="1" applyAlignment="1">
      <alignment horizontal="center"/>
    </xf>
    <xf numFmtId="0" fontId="21" fillId="33" borderId="187" xfId="0" applyFont="1" applyFill="1" applyBorder="1" applyAlignment="1">
      <alignment horizontal="center" vertical="center" wrapText="1"/>
    </xf>
    <xf numFmtId="0" fontId="21" fillId="33" borderId="188" xfId="0" applyFont="1" applyFill="1" applyBorder="1" applyAlignment="1">
      <alignment horizontal="center" vertical="center" wrapText="1"/>
    </xf>
    <xf numFmtId="0" fontId="33" fillId="24" borderId="40" xfId="0" applyFont="1" applyFill="1" applyBorder="1" applyAlignment="1">
      <alignment horizontal="center" vertical="center" wrapText="1"/>
    </xf>
    <xf numFmtId="0" fontId="33" fillId="24" borderId="81" xfId="0" applyFont="1" applyFill="1" applyBorder="1" applyAlignment="1">
      <alignment horizontal="center" vertical="center" wrapText="1"/>
    </xf>
    <xf numFmtId="16" fontId="22" fillId="18" borderId="81" xfId="0" applyNumberFormat="1" applyFont="1" applyFill="1" applyBorder="1" applyAlignment="1">
      <alignment horizontal="center" vertical="center" wrapText="1"/>
    </xf>
    <xf numFmtId="16" fontId="22" fillId="16" borderId="87" xfId="0" applyNumberFormat="1" applyFont="1" applyFill="1" applyBorder="1" applyAlignment="1">
      <alignment horizontal="center" vertical="center" wrapText="1"/>
    </xf>
    <xf numFmtId="16" fontId="22" fillId="16" borderId="105" xfId="0" applyNumberFormat="1" applyFont="1" applyFill="1" applyBorder="1" applyAlignment="1">
      <alignment horizontal="center" vertical="center" wrapText="1"/>
    </xf>
    <xf numFmtId="16" fontId="22" fillId="16" borderId="154" xfId="0" applyNumberFormat="1" applyFont="1" applyFill="1" applyBorder="1" applyAlignment="1">
      <alignment horizontal="center" vertical="center" wrapText="1"/>
    </xf>
    <xf numFmtId="16" fontId="22" fillId="16" borderId="53" xfId="0" applyNumberFormat="1" applyFont="1" applyFill="1" applyBorder="1" applyAlignment="1">
      <alignment horizontal="center" vertical="center" wrapText="1"/>
    </xf>
    <xf numFmtId="16" fontId="22" fillId="16" borderId="55" xfId="0" applyNumberFormat="1" applyFont="1" applyFill="1" applyBorder="1" applyAlignment="1">
      <alignment horizontal="center" vertical="center" wrapText="1"/>
    </xf>
    <xf numFmtId="16" fontId="22" fillId="16" borderId="61" xfId="0" applyNumberFormat="1" applyFont="1" applyFill="1" applyBorder="1" applyAlignment="1">
      <alignment horizontal="center" vertical="center" wrapText="1"/>
    </xf>
    <xf numFmtId="16" fontId="22" fillId="18" borderId="5" xfId="0" applyNumberFormat="1" applyFont="1" applyFill="1" applyBorder="1" applyAlignment="1">
      <alignment horizontal="center" vertical="center" wrapText="1"/>
    </xf>
    <xf numFmtId="16" fontId="22" fillId="18" borderId="68" xfId="0" applyNumberFormat="1" applyFont="1" applyFill="1" applyBorder="1" applyAlignment="1">
      <alignment horizontal="center" vertical="center" wrapText="1"/>
    </xf>
    <xf numFmtId="0" fontId="22" fillId="36" borderId="93" xfId="0" applyFont="1" applyFill="1" applyBorder="1" applyAlignment="1">
      <alignment horizontal="center" vertical="center" wrapText="1"/>
    </xf>
    <xf numFmtId="0" fontId="22" fillId="36" borderId="94" xfId="0" applyFont="1" applyFill="1" applyBorder="1" applyAlignment="1">
      <alignment horizontal="center" vertical="center" wrapText="1"/>
    </xf>
    <xf numFmtId="0" fontId="42" fillId="26" borderId="101" xfId="0" applyFont="1" applyFill="1" applyBorder="1" applyAlignment="1">
      <alignment horizontal="center" vertical="center"/>
    </xf>
    <xf numFmtId="0" fontId="42" fillId="26" borderId="50" xfId="0" applyFont="1" applyFill="1" applyBorder="1" applyAlignment="1">
      <alignment horizontal="center" vertical="center"/>
    </xf>
    <xf numFmtId="0" fontId="21" fillId="26" borderId="48" xfId="0" applyFont="1" applyFill="1" applyBorder="1" applyAlignment="1">
      <alignment horizontal="center" vertical="center"/>
    </xf>
    <xf numFmtId="0" fontId="21" fillId="26" borderId="77" xfId="0" applyFont="1" applyFill="1" applyBorder="1" applyAlignment="1">
      <alignment horizontal="center" vertical="center"/>
    </xf>
    <xf numFmtId="0" fontId="22" fillId="12" borderId="81" xfId="0" applyFont="1" applyFill="1" applyBorder="1" applyAlignment="1">
      <alignment horizontal="center" vertical="center" wrapText="1"/>
    </xf>
    <xf numFmtId="0" fontId="22" fillId="12" borderId="83" xfId="0" applyFont="1" applyFill="1" applyBorder="1" applyAlignment="1">
      <alignment horizontal="center" vertical="center" wrapText="1"/>
    </xf>
    <xf numFmtId="0" fontId="23" fillId="0" borderId="78" xfId="0" applyFont="1" applyBorder="1" applyAlignment="1">
      <alignment horizontal="center" vertical="center" textRotation="90"/>
    </xf>
    <xf numFmtId="0" fontId="22" fillId="19" borderId="89" xfId="0" applyFont="1" applyFill="1" applyBorder="1" applyAlignment="1">
      <alignment horizontal="center" vertical="center" wrapText="1"/>
    </xf>
    <xf numFmtId="0" fontId="22" fillId="19" borderId="85" xfId="0" applyFont="1" applyFill="1" applyBorder="1" applyAlignment="1">
      <alignment horizontal="center" vertical="center" wrapText="1"/>
    </xf>
    <xf numFmtId="0" fontId="21" fillId="0" borderId="88" xfId="0" applyFont="1" applyBorder="1" applyAlignment="1">
      <alignment horizontal="center" vertical="center" textRotation="90" wrapText="1"/>
    </xf>
    <xf numFmtId="0" fontId="21" fillId="0" borderId="255" xfId="0" applyFont="1" applyBorder="1" applyAlignment="1">
      <alignment horizontal="center" vertical="center" textRotation="90" wrapText="1"/>
    </xf>
    <xf numFmtId="0" fontId="21" fillId="0" borderId="90" xfId="0" applyFont="1" applyBorder="1" applyAlignment="1">
      <alignment horizontal="center" vertical="center" textRotation="90" wrapText="1"/>
    </xf>
    <xf numFmtId="16" fontId="20" fillId="32" borderId="192" xfId="0" applyNumberFormat="1" applyFont="1" applyFill="1" applyBorder="1" applyAlignment="1">
      <alignment horizontal="center" vertical="center" wrapText="1"/>
    </xf>
    <xf numFmtId="16" fontId="20" fillId="32" borderId="55" xfId="0" applyNumberFormat="1" applyFont="1" applyFill="1" applyBorder="1" applyAlignment="1">
      <alignment horizontal="center" vertical="center" wrapText="1"/>
    </xf>
    <xf numFmtId="16" fontId="20" fillId="32" borderId="61" xfId="0" applyNumberFormat="1" applyFont="1" applyFill="1" applyBorder="1" applyAlignment="1">
      <alignment horizontal="center" vertical="center" wrapText="1"/>
    </xf>
    <xf numFmtId="0" fontId="22" fillId="16" borderId="143" xfId="0" applyFont="1" applyFill="1" applyBorder="1" applyAlignment="1">
      <alignment horizontal="center" vertical="center" wrapText="1"/>
    </xf>
    <xf numFmtId="0" fontId="22" fillId="16" borderId="144" xfId="0" applyFont="1" applyFill="1" applyBorder="1" applyAlignment="1">
      <alignment horizontal="center" vertical="center" wrapText="1"/>
    </xf>
    <xf numFmtId="16" fontId="23" fillId="21" borderId="104" xfId="0" applyNumberFormat="1" applyFont="1" applyFill="1" applyBorder="1" applyAlignment="1">
      <alignment horizontal="center" vertical="center" wrapText="1"/>
    </xf>
    <xf numFmtId="16" fontId="23" fillId="21" borderId="55" xfId="0" applyNumberFormat="1" applyFont="1" applyFill="1" applyBorder="1" applyAlignment="1">
      <alignment horizontal="center" vertical="center" wrapText="1"/>
    </xf>
    <xf numFmtId="16" fontId="23" fillId="21" borderId="107" xfId="0" applyNumberFormat="1" applyFont="1" applyFill="1" applyBorder="1" applyAlignment="1">
      <alignment horizontal="center" vertical="center" wrapText="1"/>
    </xf>
    <xf numFmtId="16" fontId="37" fillId="21" borderId="252" xfId="0" applyNumberFormat="1" applyFont="1" applyFill="1" applyBorder="1" applyAlignment="1">
      <alignment horizontal="center" vertical="center" wrapText="1"/>
    </xf>
    <xf numFmtId="16" fontId="37" fillId="21" borderId="194" xfId="0" applyNumberFormat="1" applyFont="1" applyFill="1" applyBorder="1" applyAlignment="1">
      <alignment horizontal="center" vertical="center" wrapText="1"/>
    </xf>
    <xf numFmtId="16" fontId="37" fillId="21" borderId="85" xfId="0" applyNumberFormat="1" applyFont="1" applyFill="1" applyBorder="1" applyAlignment="1">
      <alignment horizontal="center" vertical="center" wrapText="1"/>
    </xf>
    <xf numFmtId="16" fontId="16" fillId="9" borderId="104" xfId="0" applyNumberFormat="1" applyFont="1" applyFill="1" applyBorder="1" applyAlignment="1">
      <alignment horizontal="center" vertical="center" wrapText="1"/>
    </xf>
    <xf numFmtId="16" fontId="22" fillId="9" borderId="55" xfId="0" applyNumberFormat="1" applyFont="1" applyFill="1" applyBorder="1" applyAlignment="1">
      <alignment horizontal="center" vertical="center" wrapText="1"/>
    </xf>
    <xf numFmtId="16" fontId="22" fillId="9" borderId="155" xfId="0" applyNumberFormat="1" applyFont="1" applyFill="1" applyBorder="1" applyAlignment="1">
      <alignment horizontal="center" vertical="center" wrapText="1"/>
    </xf>
    <xf numFmtId="16" fontId="20" fillId="11" borderId="127" xfId="0" applyNumberFormat="1" applyFont="1" applyFill="1" applyBorder="1" applyAlignment="1">
      <alignment horizontal="center" vertical="center" wrapText="1"/>
    </xf>
    <xf numFmtId="16" fontId="20" fillId="11" borderId="118" xfId="0" applyNumberFormat="1" applyFont="1" applyFill="1" applyBorder="1" applyAlignment="1">
      <alignment horizontal="center" vertical="center" wrapText="1"/>
    </xf>
    <xf numFmtId="16" fontId="20" fillId="11" borderId="119" xfId="0" applyNumberFormat="1" applyFont="1" applyFill="1" applyBorder="1" applyAlignment="1">
      <alignment horizontal="center" vertical="center" wrapText="1"/>
    </xf>
    <xf numFmtId="0" fontId="21" fillId="33" borderId="262" xfId="0" applyFont="1" applyFill="1" applyBorder="1" applyAlignment="1">
      <alignment horizontal="center" vertical="center" wrapText="1"/>
    </xf>
    <xf numFmtId="0" fontId="21" fillId="33" borderId="264" xfId="0" applyFont="1" applyFill="1" applyBorder="1" applyAlignment="1">
      <alignment horizontal="center" vertical="center" wrapText="1"/>
    </xf>
    <xf numFmtId="16" fontId="22" fillId="18" borderId="24" xfId="0" applyNumberFormat="1" applyFont="1" applyFill="1" applyBorder="1" applyAlignment="1">
      <alignment horizontal="center" vertical="center" wrapText="1"/>
    </xf>
    <xf numFmtId="16" fontId="22" fillId="18" borderId="49" xfId="0" applyNumberFormat="1" applyFont="1" applyFill="1" applyBorder="1" applyAlignment="1">
      <alignment horizontal="center" vertical="center" wrapText="1"/>
    </xf>
    <xf numFmtId="16" fontId="21" fillId="9" borderId="114" xfId="0" applyNumberFormat="1" applyFont="1" applyFill="1" applyBorder="1" applyAlignment="1">
      <alignment horizontal="center" vertical="center" wrapText="1"/>
    </xf>
    <xf numFmtId="16" fontId="21" fillId="9" borderId="105" xfId="0" applyNumberFormat="1" applyFont="1" applyFill="1" applyBorder="1" applyAlignment="1">
      <alignment horizontal="center" vertical="center" wrapText="1"/>
    </xf>
    <xf numFmtId="16" fontId="21" fillId="9" borderId="154" xfId="0" applyNumberFormat="1" applyFont="1" applyFill="1" applyBorder="1" applyAlignment="1">
      <alignment horizontal="center" vertical="center" wrapText="1"/>
    </xf>
    <xf numFmtId="16" fontId="21" fillId="9" borderId="118" xfId="0" applyNumberFormat="1" applyFont="1" applyFill="1" applyBorder="1" applyAlignment="1">
      <alignment horizontal="center" vertical="center" wrapText="1"/>
    </xf>
    <xf numFmtId="16" fontId="21" fillId="9" borderId="0" xfId="0" applyNumberFormat="1" applyFont="1" applyFill="1" applyAlignment="1">
      <alignment horizontal="center" vertical="center" wrapText="1"/>
    </xf>
    <xf numFmtId="16" fontId="21" fillId="9" borderId="31" xfId="0" applyNumberFormat="1" applyFont="1" applyFill="1" applyBorder="1" applyAlignment="1">
      <alignment horizontal="center" vertical="center" wrapText="1"/>
    </xf>
    <xf numFmtId="16" fontId="29" fillId="24" borderId="78" xfId="0" applyNumberFormat="1" applyFont="1" applyFill="1" applyBorder="1" applyAlignment="1">
      <alignment horizontal="center" vertical="center" wrapText="1"/>
    </xf>
    <xf numFmtId="16" fontId="30" fillId="24" borderId="128" xfId="0" applyNumberFormat="1" applyFont="1" applyFill="1" applyBorder="1" applyAlignment="1">
      <alignment horizontal="center" vertical="center" wrapText="1"/>
    </xf>
    <xf numFmtId="16" fontId="30" fillId="24" borderId="129" xfId="0" applyNumberFormat="1" applyFont="1" applyFill="1" applyBorder="1" applyAlignment="1">
      <alignment horizontal="center" vertical="center" wrapText="1"/>
    </xf>
    <xf numFmtId="16" fontId="30" fillId="24" borderId="91" xfId="0" applyNumberFormat="1" applyFont="1" applyFill="1" applyBorder="1" applyAlignment="1">
      <alignment horizontal="center" vertical="center" wrapText="1"/>
    </xf>
    <xf numFmtId="0" fontId="16" fillId="32" borderId="193" xfId="0" applyFont="1" applyFill="1" applyBorder="1" applyAlignment="1">
      <alignment horizontal="center"/>
    </xf>
    <xf numFmtId="0" fontId="16" fillId="32" borderId="194" xfId="0" applyFont="1" applyFill="1" applyBorder="1" applyAlignment="1">
      <alignment horizontal="center"/>
    </xf>
    <xf numFmtId="0" fontId="16" fillId="32" borderId="85" xfId="0" applyFont="1" applyFill="1" applyBorder="1" applyAlignment="1">
      <alignment horizontal="center"/>
    </xf>
    <xf numFmtId="0" fontId="21" fillId="32" borderId="191" xfId="0" applyFont="1" applyFill="1" applyBorder="1" applyAlignment="1">
      <alignment horizontal="center" vertical="center" wrapText="1"/>
    </xf>
    <xf numFmtId="0" fontId="21" fillId="32" borderId="84" xfId="0" applyFont="1" applyFill="1" applyBorder="1" applyAlignment="1">
      <alignment horizontal="center" vertical="center" wrapText="1"/>
    </xf>
    <xf numFmtId="0" fontId="21" fillId="28" borderId="176" xfId="0" applyFont="1" applyFill="1" applyBorder="1" applyAlignment="1">
      <alignment horizontal="center" vertical="center" wrapText="1"/>
    </xf>
    <xf numFmtId="0" fontId="21" fillId="28" borderId="177" xfId="0" applyFont="1" applyFill="1" applyBorder="1" applyAlignment="1">
      <alignment horizontal="center" vertical="center" wrapText="1"/>
    </xf>
    <xf numFmtId="0" fontId="21" fillId="28" borderId="178" xfId="0" applyFont="1" applyFill="1" applyBorder="1" applyAlignment="1">
      <alignment horizontal="center" vertical="center" wrapText="1"/>
    </xf>
    <xf numFmtId="16" fontId="23" fillId="21" borderId="61" xfId="0" applyNumberFormat="1" applyFont="1" applyFill="1" applyBorder="1" applyAlignment="1">
      <alignment horizontal="center" vertical="center" wrapText="1"/>
    </xf>
    <xf numFmtId="16" fontId="23" fillId="21" borderId="183" xfId="0" applyNumberFormat="1" applyFont="1" applyFill="1" applyBorder="1" applyAlignment="1">
      <alignment horizontal="center" vertical="center" wrapText="1"/>
    </xf>
    <xf numFmtId="16" fontId="23" fillId="21" borderId="40" xfId="0" applyNumberFormat="1" applyFont="1" applyFill="1" applyBorder="1" applyAlignment="1">
      <alignment horizontal="center" vertical="center" wrapText="1"/>
    </xf>
    <xf numFmtId="16" fontId="23" fillId="21" borderId="174" xfId="0" applyNumberFormat="1" applyFont="1" applyFill="1" applyBorder="1" applyAlignment="1">
      <alignment horizontal="center" vertical="center" wrapText="1"/>
    </xf>
    <xf numFmtId="16" fontId="23" fillId="21" borderId="179" xfId="0" applyNumberFormat="1" applyFont="1" applyFill="1" applyBorder="1" applyAlignment="1">
      <alignment horizontal="center" vertical="center" wrapText="1"/>
    </xf>
    <xf numFmtId="16" fontId="23" fillId="21" borderId="180" xfId="0" applyNumberFormat="1" applyFont="1" applyFill="1" applyBorder="1" applyAlignment="1">
      <alignment horizontal="center" vertical="center" wrapText="1"/>
    </xf>
    <xf numFmtId="0" fontId="21" fillId="26" borderId="101" xfId="0" applyFont="1" applyFill="1" applyBorder="1" applyAlignment="1">
      <alignment horizontal="center" vertical="center"/>
    </xf>
    <xf numFmtId="0" fontId="21" fillId="26" borderId="50" xfId="0" applyFont="1" applyFill="1" applyBorder="1" applyAlignment="1">
      <alignment horizontal="center" vertical="center"/>
    </xf>
    <xf numFmtId="16" fontId="23" fillId="30" borderId="130" xfId="0" applyNumberFormat="1" applyFont="1" applyFill="1" applyBorder="1" applyAlignment="1">
      <alignment horizontal="center" vertical="center" wrapText="1"/>
    </xf>
    <xf numFmtId="16" fontId="23" fillId="30" borderId="62" xfId="0" applyNumberFormat="1" applyFont="1" applyFill="1" applyBorder="1" applyAlignment="1">
      <alignment horizontal="center" vertical="center" wrapText="1"/>
    </xf>
    <xf numFmtId="0" fontId="22" fillId="16" borderId="55" xfId="0" applyFont="1" applyFill="1" applyBorder="1" applyAlignment="1">
      <alignment horizontal="center" vertical="center" wrapText="1"/>
    </xf>
    <xf numFmtId="0" fontId="16" fillId="0" borderId="61" xfId="0" applyFont="1" applyBorder="1" applyAlignment="1">
      <alignment horizontal="center" vertical="center"/>
    </xf>
    <xf numFmtId="0" fontId="16" fillId="0" borderId="40" xfId="0" applyFont="1" applyBorder="1" applyAlignment="1">
      <alignment horizontal="center" vertical="center"/>
    </xf>
    <xf numFmtId="0" fontId="16" fillId="0" borderId="82" xfId="0" applyFont="1" applyBorder="1" applyAlignment="1">
      <alignment horizontal="center" vertical="center"/>
    </xf>
    <xf numFmtId="0" fontId="24" fillId="15" borderId="62" xfId="0" applyFont="1" applyFill="1" applyBorder="1" applyAlignment="1">
      <alignment horizontal="center" vertical="center" wrapText="1"/>
    </xf>
    <xf numFmtId="0" fontId="21" fillId="26" borderId="101" xfId="0" applyFont="1" applyFill="1" applyBorder="1" applyAlignment="1">
      <alignment horizontal="center" vertical="center" wrapText="1"/>
    </xf>
    <xf numFmtId="0" fontId="21" fillId="26" borderId="50" xfId="0" applyFont="1" applyFill="1" applyBorder="1" applyAlignment="1">
      <alignment horizontal="center" vertical="center" wrapText="1"/>
    </xf>
    <xf numFmtId="0" fontId="20" fillId="26" borderId="48" xfId="0" applyFont="1" applyFill="1" applyBorder="1" applyAlignment="1">
      <alignment horizontal="center" vertical="center"/>
    </xf>
    <xf numFmtId="0" fontId="20" fillId="26" borderId="50" xfId="0" applyFont="1" applyFill="1" applyBorder="1" applyAlignment="1">
      <alignment horizontal="center" vertical="center"/>
    </xf>
    <xf numFmtId="0" fontId="16" fillId="26" borderId="0" xfId="0" applyFont="1" applyFill="1" applyAlignment="1">
      <alignment horizontal="center" vertical="center"/>
    </xf>
    <xf numFmtId="0" fontId="16" fillId="26" borderId="115" xfId="0" applyFont="1" applyFill="1" applyBorder="1" applyAlignment="1">
      <alignment horizontal="center" vertical="center"/>
    </xf>
    <xf numFmtId="0" fontId="21" fillId="26" borderId="130" xfId="0" applyFont="1" applyFill="1" applyBorder="1" applyAlignment="1">
      <alignment horizontal="center" vertical="center"/>
    </xf>
    <xf numFmtId="0" fontId="21" fillId="23" borderId="125" xfId="0" applyFont="1" applyFill="1" applyBorder="1" applyAlignment="1">
      <alignment horizontal="center" vertical="center" wrapText="1"/>
    </xf>
    <xf numFmtId="0" fontId="21" fillId="23" borderId="94" xfId="0" applyFont="1" applyFill="1" applyBorder="1" applyAlignment="1">
      <alignment horizontal="center" vertical="center" wrapText="1"/>
    </xf>
    <xf numFmtId="16" fontId="22" fillId="16" borderId="104" xfId="0" applyNumberFormat="1" applyFont="1" applyFill="1" applyBorder="1" applyAlignment="1">
      <alignment horizontal="center" vertical="center" wrapText="1"/>
    </xf>
    <xf numFmtId="0" fontId="22" fillId="16" borderId="61" xfId="0" applyFont="1" applyFill="1" applyBorder="1" applyAlignment="1">
      <alignment horizontal="center" vertical="center" wrapText="1"/>
    </xf>
    <xf numFmtId="16" fontId="23" fillId="9" borderId="205" xfId="0" applyNumberFormat="1" applyFont="1" applyFill="1" applyBorder="1" applyAlignment="1">
      <alignment horizontal="center" vertical="center" wrapText="1"/>
    </xf>
    <xf numFmtId="16" fontId="23" fillId="9" borderId="115" xfId="0" applyNumberFormat="1" applyFont="1" applyFill="1" applyBorder="1" applyAlignment="1">
      <alignment horizontal="center" vertical="center" wrapText="1"/>
    </xf>
    <xf numFmtId="16" fontId="23" fillId="9" borderId="77" xfId="0" applyNumberFormat="1" applyFont="1" applyFill="1" applyBorder="1" applyAlignment="1">
      <alignment horizontal="center" vertical="center" wrapText="1"/>
    </xf>
    <xf numFmtId="16" fontId="23" fillId="21" borderId="116" xfId="0" applyNumberFormat="1" applyFont="1" applyFill="1" applyBorder="1" applyAlignment="1">
      <alignment horizontal="center" vertical="center" wrapText="1"/>
    </xf>
    <xf numFmtId="16" fontId="23" fillId="21" borderId="0" xfId="0" applyNumberFormat="1" applyFont="1" applyFill="1" applyAlignment="1">
      <alignment horizontal="center" vertical="center" wrapText="1"/>
    </xf>
    <xf numFmtId="16" fontId="23" fillId="21" borderId="111" xfId="0" applyNumberFormat="1" applyFont="1" applyFill="1" applyBorder="1" applyAlignment="1">
      <alignment horizontal="center" vertical="center" wrapText="1"/>
    </xf>
    <xf numFmtId="16" fontId="23" fillId="21" borderId="113" xfId="0" applyNumberFormat="1" applyFont="1" applyFill="1" applyBorder="1" applyAlignment="1">
      <alignment horizontal="center" vertical="center" wrapText="1"/>
    </xf>
    <xf numFmtId="16" fontId="23" fillId="21" borderId="133" xfId="0" applyNumberFormat="1" applyFont="1" applyFill="1" applyBorder="1" applyAlignment="1">
      <alignment horizontal="center" vertical="center" wrapText="1"/>
    </xf>
    <xf numFmtId="16" fontId="23" fillId="21" borderId="134" xfId="0" applyNumberFormat="1" applyFont="1" applyFill="1" applyBorder="1" applyAlignment="1">
      <alignment horizontal="center" vertical="center" wrapText="1"/>
    </xf>
    <xf numFmtId="16" fontId="23" fillId="21" borderId="135" xfId="0" applyNumberFormat="1" applyFont="1" applyFill="1" applyBorder="1" applyAlignment="1">
      <alignment horizontal="center" vertical="center" wrapText="1"/>
    </xf>
    <xf numFmtId="0" fontId="21" fillId="33" borderId="87" xfId="0" applyFont="1" applyFill="1" applyBorder="1" applyAlignment="1">
      <alignment horizontal="center" vertical="center" wrapText="1"/>
    </xf>
    <xf numFmtId="0" fontId="21" fillId="33" borderId="105" xfId="0" applyFont="1" applyFill="1" applyBorder="1" applyAlignment="1">
      <alignment horizontal="center" vertical="center" wrapText="1"/>
    </xf>
    <xf numFmtId="0" fontId="21" fillId="33" borderId="106" xfId="0" applyFont="1" applyFill="1" applyBorder="1" applyAlignment="1">
      <alignment horizontal="center" vertical="center" wrapText="1"/>
    </xf>
    <xf numFmtId="16" fontId="23" fillId="33" borderId="261" xfId="0" applyNumberFormat="1" applyFont="1" applyFill="1" applyBorder="1" applyAlignment="1">
      <alignment horizontal="center" vertical="center" wrapText="1"/>
    </xf>
    <xf numFmtId="16" fontId="23" fillId="33" borderId="262" xfId="0" applyNumberFormat="1" applyFont="1" applyFill="1" applyBorder="1" applyAlignment="1">
      <alignment horizontal="center" vertical="center" wrapText="1"/>
    </xf>
    <xf numFmtId="16" fontId="23" fillId="33" borderId="263" xfId="0" applyNumberFormat="1" applyFont="1" applyFill="1" applyBorder="1" applyAlignment="1">
      <alignment horizontal="center" vertical="center" wrapText="1"/>
    </xf>
    <xf numFmtId="0" fontId="21" fillId="9" borderId="53" xfId="0" applyFont="1" applyFill="1" applyBorder="1" applyAlignment="1">
      <alignment horizontal="center" vertical="center" wrapText="1"/>
    </xf>
    <xf numFmtId="0" fontId="21" fillId="9" borderId="55" xfId="0" applyFont="1" applyFill="1" applyBorder="1" applyAlignment="1">
      <alignment horizontal="center" vertical="center" wrapText="1"/>
    </xf>
    <xf numFmtId="0" fontId="21" fillId="9" borderId="107" xfId="0" applyFont="1" applyFill="1" applyBorder="1" applyAlignment="1">
      <alignment horizontal="center" vertical="center" wrapText="1"/>
    </xf>
    <xf numFmtId="0" fontId="24" fillId="15" borderId="156" xfId="0" applyFont="1" applyFill="1" applyBorder="1" applyAlignment="1">
      <alignment horizontal="center" vertical="center" wrapText="1"/>
    </xf>
    <xf numFmtId="0" fontId="24" fillId="15" borderId="150" xfId="0" applyFont="1" applyFill="1" applyBorder="1" applyAlignment="1">
      <alignment horizontal="center" vertical="center" wrapText="1"/>
    </xf>
    <xf numFmtId="0" fontId="24" fillId="15" borderId="157" xfId="0" applyFont="1" applyFill="1" applyBorder="1" applyAlignment="1">
      <alignment horizontal="center" vertical="center" wrapText="1"/>
    </xf>
    <xf numFmtId="0" fontId="21" fillId="33" borderId="84" xfId="0" applyFont="1" applyFill="1" applyBorder="1" applyAlignment="1">
      <alignment horizontal="center" vertical="center" wrapText="1"/>
    </xf>
    <xf numFmtId="16" fontId="23" fillId="21" borderId="85" xfId="0" applyNumberFormat="1" applyFont="1" applyFill="1" applyBorder="1" applyAlignment="1">
      <alignment horizontal="center" vertical="center" wrapText="1"/>
    </xf>
    <xf numFmtId="16" fontId="23" fillId="21" borderId="81" xfId="0" applyNumberFormat="1" applyFont="1" applyFill="1" applyBorder="1" applyAlignment="1">
      <alignment horizontal="center" vertical="center" wrapText="1"/>
    </xf>
    <xf numFmtId="16" fontId="23" fillId="21" borderId="82" xfId="0" applyNumberFormat="1" applyFont="1" applyFill="1" applyBorder="1" applyAlignment="1">
      <alignment horizontal="center" vertical="center" wrapText="1"/>
    </xf>
    <xf numFmtId="16" fontId="23" fillId="21" borderId="83" xfId="0" applyNumberFormat="1" applyFont="1" applyFill="1" applyBorder="1" applyAlignment="1">
      <alignment horizontal="center" vertical="center" wrapText="1"/>
    </xf>
    <xf numFmtId="16" fontId="22" fillId="16" borderId="115" xfId="0" applyNumberFormat="1" applyFont="1" applyFill="1" applyBorder="1" applyAlignment="1">
      <alignment horizontal="center" vertical="center" wrapText="1"/>
    </xf>
    <xf numFmtId="16" fontId="22" fillId="16" borderId="77" xfId="0" applyNumberFormat="1" applyFont="1" applyFill="1" applyBorder="1" applyAlignment="1">
      <alignment horizontal="center" vertical="center" wrapText="1"/>
    </xf>
    <xf numFmtId="0" fontId="24" fillId="36" borderId="89" xfId="0" applyFont="1" applyFill="1" applyBorder="1" applyAlignment="1">
      <alignment horizontal="center" vertical="center" wrapText="1"/>
    </xf>
    <xf numFmtId="0" fontId="24" fillId="36" borderId="85" xfId="0" applyFont="1" applyFill="1" applyBorder="1" applyAlignment="1">
      <alignment horizontal="center" vertical="center" wrapText="1"/>
    </xf>
    <xf numFmtId="0" fontId="34" fillId="34" borderId="87" xfId="0" applyFont="1" applyFill="1" applyBorder="1" applyAlignment="1">
      <alignment horizontal="center" wrapText="1"/>
    </xf>
    <xf numFmtId="0" fontId="34" fillId="34" borderId="105" xfId="0" applyFont="1" applyFill="1" applyBorder="1" applyAlignment="1">
      <alignment horizontal="center" wrapText="1"/>
    </xf>
    <xf numFmtId="0" fontId="34" fillId="34" borderId="106" xfId="0" applyFont="1" applyFill="1" applyBorder="1" applyAlignment="1">
      <alignment horizontal="center" wrapText="1"/>
    </xf>
    <xf numFmtId="16" fontId="21" fillId="33" borderId="259" xfId="0" applyNumberFormat="1" applyFont="1" applyFill="1" applyBorder="1" applyAlignment="1">
      <alignment horizontal="center" vertical="center" wrapText="1"/>
    </xf>
    <xf numFmtId="16" fontId="21" fillId="33" borderId="143" xfId="0" applyNumberFormat="1" applyFont="1" applyFill="1" applyBorder="1" applyAlignment="1">
      <alignment horizontal="center" vertical="center" wrapText="1"/>
    </xf>
    <xf numFmtId="16" fontId="21" fillId="33" borderId="144" xfId="0" applyNumberFormat="1" applyFont="1" applyFill="1" applyBorder="1" applyAlignment="1">
      <alignment horizontal="center" vertical="center" wrapText="1"/>
    </xf>
    <xf numFmtId="16" fontId="26" fillId="0" borderId="255" xfId="0" applyNumberFormat="1" applyFont="1" applyBorder="1" applyAlignment="1">
      <alignment horizontal="center" vertical="center" wrapText="1"/>
    </xf>
    <xf numFmtId="0" fontId="21" fillId="0" borderId="256" xfId="0" applyFont="1" applyBorder="1" applyAlignment="1">
      <alignment horizontal="center" vertical="center" wrapText="1"/>
    </xf>
    <xf numFmtId="0" fontId="21" fillId="0" borderId="112" xfId="0" applyFont="1" applyBorder="1" applyAlignment="1">
      <alignment horizontal="center" vertical="center" wrapText="1"/>
    </xf>
    <xf numFmtId="0" fontId="16" fillId="0" borderId="123" xfId="0" applyFont="1" applyBorder="1" applyAlignment="1">
      <alignment horizontal="center"/>
    </xf>
    <xf numFmtId="0" fontId="16" fillId="0" borderId="76" xfId="0" applyFont="1" applyBorder="1" applyAlignment="1">
      <alignment horizontal="center"/>
    </xf>
    <xf numFmtId="0" fontId="22" fillId="18" borderId="40"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2" fillId="19" borderId="83" xfId="0" applyFont="1" applyFill="1" applyBorder="1" applyAlignment="1">
      <alignment horizontal="center" vertical="center" wrapText="1"/>
    </xf>
    <xf numFmtId="0" fontId="21" fillId="9" borderId="114" xfId="0" applyFont="1" applyFill="1" applyBorder="1" applyAlignment="1">
      <alignment horizontal="center" vertical="center" wrapText="1"/>
    </xf>
    <xf numFmtId="0" fontId="21" fillId="9" borderId="105" xfId="0" applyFont="1" applyFill="1" applyBorder="1" applyAlignment="1">
      <alignment horizontal="center" vertical="center" wrapText="1"/>
    </xf>
    <xf numFmtId="0" fontId="21" fillId="9" borderId="154" xfId="0" applyFont="1" applyFill="1" applyBorder="1" applyAlignment="1">
      <alignment horizontal="center" vertical="center" wrapText="1"/>
    </xf>
    <xf numFmtId="0" fontId="21" fillId="9" borderId="104" xfId="0" applyFont="1" applyFill="1" applyBorder="1" applyAlignment="1">
      <alignment horizontal="center" vertical="center" wrapText="1"/>
    </xf>
    <xf numFmtId="0" fontId="21" fillId="9" borderId="61" xfId="0" applyFont="1" applyFill="1" applyBorder="1" applyAlignment="1">
      <alignment horizontal="center" vertical="center" wrapText="1"/>
    </xf>
    <xf numFmtId="0" fontId="21" fillId="0" borderId="7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82" xfId="0" applyFont="1" applyBorder="1" applyAlignment="1">
      <alignment horizontal="center" vertical="center" wrapText="1"/>
    </xf>
    <xf numFmtId="0" fontId="21" fillId="9" borderId="259" xfId="0" applyFont="1" applyFill="1" applyBorder="1" applyAlignment="1">
      <alignment horizontal="center" vertical="center" wrapText="1"/>
    </xf>
    <xf numFmtId="0" fontId="21" fillId="9" borderId="143" xfId="0" applyFont="1" applyFill="1" applyBorder="1" applyAlignment="1">
      <alignment horizontal="center" vertical="center" wrapText="1"/>
    </xf>
    <xf numFmtId="0" fontId="21" fillId="9" borderId="260" xfId="0" applyFont="1" applyFill="1" applyBorder="1" applyAlignment="1">
      <alignment horizontal="center" vertical="center" wrapText="1"/>
    </xf>
    <xf numFmtId="0" fontId="21" fillId="9" borderId="162" xfId="0" applyFont="1" applyFill="1" applyBorder="1" applyAlignment="1">
      <alignment horizontal="center" vertical="center" wrapText="1"/>
    </xf>
    <xf numFmtId="0" fontId="21" fillId="9" borderId="163" xfId="0" applyFont="1" applyFill="1" applyBorder="1" applyAlignment="1">
      <alignment horizontal="center" vertical="center" wrapText="1"/>
    </xf>
    <xf numFmtId="0" fontId="21" fillId="9" borderId="116" xfId="0" applyFont="1" applyFill="1" applyBorder="1" applyAlignment="1">
      <alignment horizontal="center" vertical="center" wrapText="1"/>
    </xf>
    <xf numFmtId="0" fontId="21" fillId="9" borderId="164" xfId="0" applyFont="1" applyFill="1" applyBorder="1" applyAlignment="1">
      <alignment horizontal="center" vertical="center" wrapText="1"/>
    </xf>
    <xf numFmtId="0" fontId="22" fillId="16" borderId="104" xfId="0" applyFont="1" applyFill="1" applyBorder="1" applyAlignment="1">
      <alignment horizontal="center" vertical="center" wrapText="1"/>
    </xf>
    <xf numFmtId="0" fontId="22" fillId="16" borderId="155" xfId="0" applyFont="1" applyFill="1" applyBorder="1" applyAlignment="1">
      <alignment horizontal="center" vertical="center" wrapText="1"/>
    </xf>
    <xf numFmtId="16" fontId="23" fillId="21" borderId="53" xfId="0" applyNumberFormat="1" applyFont="1" applyFill="1" applyBorder="1" applyAlignment="1">
      <alignment horizontal="center" vertical="center" wrapText="1"/>
    </xf>
    <xf numFmtId="16" fontId="23" fillId="21" borderId="89" xfId="0" applyNumberFormat="1" applyFont="1" applyFill="1" applyBorder="1" applyAlignment="1">
      <alignment horizontal="center" vertical="center" wrapText="1"/>
    </xf>
    <xf numFmtId="16" fontId="21" fillId="9" borderId="106" xfId="0" applyNumberFormat="1" applyFont="1" applyFill="1" applyBorder="1" applyAlignment="1">
      <alignment horizontal="center" vertical="center" wrapText="1"/>
    </xf>
    <xf numFmtId="0" fontId="16" fillId="9" borderId="10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21" fillId="0" borderId="128" xfId="0" applyFont="1" applyBorder="1" applyAlignment="1">
      <alignment horizontal="center" vertical="center" textRotation="90" wrapText="1"/>
    </xf>
    <xf numFmtId="0" fontId="33" fillId="24" borderId="101" xfId="0" applyFont="1" applyFill="1" applyBorder="1" applyAlignment="1">
      <alignment horizontal="center" vertical="center" wrapText="1"/>
    </xf>
    <xf numFmtId="0" fontId="33" fillId="24" borderId="51" xfId="0" applyFont="1" applyFill="1" applyBorder="1" applyAlignment="1">
      <alignment horizontal="center" vertical="center" wrapText="1"/>
    </xf>
    <xf numFmtId="0" fontId="33" fillId="24" borderId="50" xfId="0" applyFont="1" applyFill="1" applyBorder="1" applyAlignment="1">
      <alignment horizontal="center" vertical="center" wrapText="1"/>
    </xf>
    <xf numFmtId="16" fontId="21" fillId="30" borderId="204" xfId="0" applyNumberFormat="1" applyFont="1" applyFill="1" applyBorder="1" applyAlignment="1">
      <alignment horizontal="center" vertical="center" wrapText="1"/>
    </xf>
    <xf numFmtId="16" fontId="21" fillId="30" borderId="189" xfId="0" applyNumberFormat="1" applyFont="1" applyFill="1" applyBorder="1" applyAlignment="1">
      <alignment horizontal="center" vertical="center" wrapText="1"/>
    </xf>
    <xf numFmtId="16" fontId="21" fillId="30" borderId="205" xfId="0" applyNumberFormat="1" applyFont="1" applyFill="1" applyBorder="1" applyAlignment="1">
      <alignment horizontal="center" vertical="center" wrapText="1"/>
    </xf>
    <xf numFmtId="0" fontId="20" fillId="13" borderId="100" xfId="0" applyFont="1" applyFill="1" applyBorder="1" applyAlignment="1">
      <alignment horizontal="center" vertical="center" wrapText="1"/>
    </xf>
    <xf numFmtId="0" fontId="20" fillId="13" borderId="108" xfId="0" applyFont="1" applyFill="1" applyBorder="1" applyAlignment="1">
      <alignment horizontal="center" vertical="center" wrapText="1"/>
    </xf>
    <xf numFmtId="0" fontId="20" fillId="13" borderId="109" xfId="0" applyFont="1" applyFill="1" applyBorder="1" applyAlignment="1">
      <alignment horizontal="center" vertical="center" wrapText="1"/>
    </xf>
    <xf numFmtId="0" fontId="22" fillId="16" borderId="87" xfId="0" applyFont="1" applyFill="1" applyBorder="1" applyAlignment="1">
      <alignment horizontal="center" vertical="center" wrapText="1"/>
    </xf>
    <xf numFmtId="0" fontId="22" fillId="16" borderId="105" xfId="0" applyFont="1" applyFill="1" applyBorder="1" applyAlignment="1">
      <alignment horizontal="center" vertical="center" wrapText="1"/>
    </xf>
    <xf numFmtId="0" fontId="22" fillId="16" borderId="154" xfId="0" applyFont="1" applyFill="1" applyBorder="1" applyAlignment="1">
      <alignment horizontal="center" vertical="center" wrapText="1"/>
    </xf>
    <xf numFmtId="0" fontId="22" fillId="16" borderId="53" xfId="0" applyFont="1" applyFill="1" applyBorder="1" applyAlignment="1">
      <alignment horizontal="center" vertical="center" wrapText="1"/>
    </xf>
    <xf numFmtId="0" fontId="22" fillId="16" borderId="107" xfId="0" applyFont="1" applyFill="1" applyBorder="1" applyAlignment="1">
      <alignment horizontal="center" vertical="center" wrapText="1"/>
    </xf>
    <xf numFmtId="0" fontId="22" fillId="16" borderId="114" xfId="0" applyFont="1" applyFill="1" applyBorder="1" applyAlignment="1">
      <alignment horizontal="center" vertical="center" wrapText="1"/>
    </xf>
    <xf numFmtId="0" fontId="22" fillId="18" borderId="53" xfId="0" applyFont="1" applyFill="1" applyBorder="1" applyAlignment="1">
      <alignment horizontal="center" vertical="center" wrapText="1"/>
    </xf>
    <xf numFmtId="16" fontId="22" fillId="16" borderId="152" xfId="0" applyNumberFormat="1" applyFont="1" applyFill="1" applyBorder="1" applyAlignment="1">
      <alignment horizontal="center" vertical="center" wrapText="1"/>
    </xf>
    <xf numFmtId="0" fontId="25" fillId="16" borderId="153" xfId="0" applyFont="1" applyFill="1" applyBorder="1" applyAlignment="1">
      <alignment horizontal="center" vertical="center" wrapText="1"/>
    </xf>
    <xf numFmtId="0" fontId="25" fillId="16" borderId="55" xfId="0" applyFont="1" applyFill="1" applyBorder="1" applyAlignment="1">
      <alignment horizontal="center" vertical="center" wrapText="1"/>
    </xf>
    <xf numFmtId="0" fontId="25" fillId="16" borderId="61" xfId="0" applyFont="1" applyFill="1" applyBorder="1" applyAlignment="1">
      <alignment horizontal="center" vertical="center" wrapText="1"/>
    </xf>
    <xf numFmtId="16" fontId="20" fillId="7" borderId="126" xfId="0" applyNumberFormat="1" applyFont="1" applyFill="1" applyBorder="1" applyAlignment="1">
      <alignment horizontal="center" vertical="center" wrapText="1"/>
    </xf>
    <xf numFmtId="16" fontId="20" fillId="7" borderId="108" xfId="0" applyNumberFormat="1" applyFont="1" applyFill="1" applyBorder="1" applyAlignment="1">
      <alignment horizontal="center" vertical="center" wrapText="1"/>
    </xf>
    <xf numFmtId="16" fontId="20" fillId="7" borderId="109" xfId="0" applyNumberFormat="1" applyFont="1" applyFill="1" applyBorder="1" applyAlignment="1">
      <alignment horizontal="center" vertical="center" wrapText="1"/>
    </xf>
    <xf numFmtId="0" fontId="22" fillId="35" borderId="81" xfId="0" applyFont="1" applyFill="1" applyBorder="1" applyAlignment="1">
      <alignment horizontal="center" vertical="center" wrapText="1"/>
    </xf>
    <xf numFmtId="0" fontId="22" fillId="35" borderId="83" xfId="0" applyFont="1" applyFill="1" applyBorder="1" applyAlignment="1">
      <alignment horizontal="center" vertical="center" wrapText="1"/>
    </xf>
    <xf numFmtId="0" fontId="22" fillId="16" borderId="106" xfId="0" applyFont="1" applyFill="1" applyBorder="1" applyAlignment="1">
      <alignment horizontal="center" vertical="center" wrapText="1"/>
    </xf>
    <xf numFmtId="0" fontId="21" fillId="23" borderId="134" xfId="0" applyFont="1" applyFill="1" applyBorder="1" applyAlignment="1">
      <alignment horizontal="center" vertical="center" wrapText="1"/>
    </xf>
    <xf numFmtId="0" fontId="21" fillId="23" borderId="135" xfId="0" applyFont="1" applyFill="1" applyBorder="1" applyAlignment="1">
      <alignment horizontal="center" vertical="center" wrapText="1"/>
    </xf>
    <xf numFmtId="16" fontId="22" fillId="16" borderId="205" xfId="0" applyNumberFormat="1" applyFont="1" applyFill="1" applyBorder="1" applyAlignment="1">
      <alignment horizontal="center" vertical="center" wrapText="1"/>
    </xf>
    <xf numFmtId="0" fontId="22" fillId="12" borderId="85" xfId="0" applyFont="1" applyFill="1" applyBorder="1" applyAlignment="1">
      <alignment horizontal="center" vertical="center" wrapText="1"/>
    </xf>
    <xf numFmtId="16" fontId="20" fillId="11" borderId="103" xfId="0" applyNumberFormat="1" applyFont="1" applyFill="1" applyBorder="1" applyAlignment="1">
      <alignment horizontal="center" vertical="center" wrapText="1"/>
    </xf>
    <xf numFmtId="16" fontId="20" fillId="11" borderId="76" xfId="0" applyNumberFormat="1" applyFont="1" applyFill="1" applyBorder="1" applyAlignment="1">
      <alignment horizontal="center" vertical="center" wrapText="1"/>
    </xf>
    <xf numFmtId="16" fontId="20" fillId="11" borderId="92" xfId="0" applyNumberFormat="1" applyFont="1" applyFill="1" applyBorder="1" applyAlignment="1">
      <alignment horizontal="center" vertical="center" wrapText="1"/>
    </xf>
    <xf numFmtId="0" fontId="20" fillId="13" borderId="127" xfId="0" applyFont="1" applyFill="1" applyBorder="1" applyAlignment="1">
      <alignment horizontal="center" vertical="center" wrapText="1"/>
    </xf>
    <xf numFmtId="0" fontId="20" fillId="13" borderId="118" xfId="0" applyFont="1" applyFill="1" applyBorder="1" applyAlignment="1">
      <alignment horizontal="center" vertical="center" wrapText="1"/>
    </xf>
    <xf numFmtId="0" fontId="20" fillId="13" borderId="119" xfId="0" applyFont="1" applyFill="1" applyBorder="1" applyAlignment="1">
      <alignment horizontal="center" vertical="center" wrapText="1"/>
    </xf>
    <xf numFmtId="0" fontId="20" fillId="13" borderId="112" xfId="0" applyFont="1" applyFill="1" applyBorder="1" applyAlignment="1">
      <alignment horizontal="center" vertical="center" wrapText="1"/>
    </xf>
    <xf numFmtId="0" fontId="20" fillId="13" borderId="0" xfId="0" applyFont="1" applyFill="1" applyAlignment="1">
      <alignment horizontal="center" vertical="center" wrapText="1"/>
    </xf>
    <xf numFmtId="0" fontId="20" fillId="13" borderId="113" xfId="0" applyFont="1" applyFill="1" applyBorder="1" applyAlignment="1">
      <alignment horizontal="center" vertical="center" wrapText="1"/>
    </xf>
    <xf numFmtId="0" fontId="20" fillId="13" borderId="103" xfId="0" applyFont="1" applyFill="1" applyBorder="1" applyAlignment="1">
      <alignment horizontal="center" vertical="center" wrapText="1"/>
    </xf>
    <xf numFmtId="0" fontId="20" fillId="13" borderId="76" xfId="0" applyFont="1" applyFill="1" applyBorder="1" applyAlignment="1">
      <alignment horizontal="center" vertical="center" wrapText="1"/>
    </xf>
    <xf numFmtId="0" fontId="20" fillId="13" borderId="92" xfId="0" applyFont="1" applyFill="1" applyBorder="1" applyAlignment="1">
      <alignment horizontal="center" vertical="center" wrapText="1"/>
    </xf>
    <xf numFmtId="0" fontId="16" fillId="11" borderId="110" xfId="0" applyFont="1" applyFill="1" applyBorder="1" applyAlignment="1">
      <alignment horizontal="center" vertical="center" wrapText="1"/>
    </xf>
    <xf numFmtId="0" fontId="16" fillId="11" borderId="62" xfId="0" applyFont="1" applyFill="1" applyBorder="1" applyAlignment="1">
      <alignment horizontal="center" vertical="center" wrapText="1"/>
    </xf>
    <xf numFmtId="0" fontId="16" fillId="11" borderId="111" xfId="0" applyFont="1" applyFill="1" applyBorder="1" applyAlignment="1">
      <alignment horizontal="center" vertical="center" wrapText="1"/>
    </xf>
    <xf numFmtId="0" fontId="16" fillId="11" borderId="103" xfId="0" applyFont="1" applyFill="1" applyBorder="1" applyAlignment="1">
      <alignment horizontal="center" vertical="center" wrapText="1"/>
    </xf>
    <xf numFmtId="0" fontId="16" fillId="11" borderId="76" xfId="0" applyFont="1" applyFill="1" applyBorder="1" applyAlignment="1">
      <alignment horizontal="center" vertical="center" wrapText="1"/>
    </xf>
    <xf numFmtId="0" fontId="16" fillId="11" borderId="92" xfId="0" applyFont="1" applyFill="1" applyBorder="1" applyAlignment="1">
      <alignment horizontal="center" vertical="center" wrapText="1"/>
    </xf>
    <xf numFmtId="0" fontId="20" fillId="13" borderId="110" xfId="0" applyFont="1" applyFill="1" applyBorder="1" applyAlignment="1">
      <alignment horizontal="center" vertical="center" wrapText="1"/>
    </xf>
    <xf numFmtId="0" fontId="20" fillId="13" borderId="62" xfId="0" applyFont="1" applyFill="1" applyBorder="1" applyAlignment="1">
      <alignment horizontal="center" vertical="center" wrapText="1"/>
    </xf>
    <xf numFmtId="0" fontId="20" fillId="13" borderId="111" xfId="0" applyFont="1" applyFill="1" applyBorder="1" applyAlignment="1">
      <alignment horizontal="center" vertical="center" wrapText="1"/>
    </xf>
    <xf numFmtId="0" fontId="20" fillId="13" borderId="136" xfId="0" applyFont="1" applyFill="1" applyBorder="1" applyAlignment="1">
      <alignment horizontal="center" vertical="center" wrapText="1"/>
    </xf>
    <xf numFmtId="0" fontId="20" fillId="13" borderId="134" xfId="0" applyFont="1" applyFill="1" applyBorder="1" applyAlignment="1">
      <alignment horizontal="center" vertical="center" wrapText="1"/>
    </xf>
    <xf numFmtId="0" fontId="20" fillId="13" borderId="135"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81" xfId="0" applyFont="1" applyFill="1" applyBorder="1" applyAlignment="1">
      <alignment horizontal="center" vertical="center" wrapText="1"/>
    </xf>
    <xf numFmtId="16" fontId="20" fillId="7" borderId="124" xfId="0" applyNumberFormat="1" applyFont="1" applyFill="1" applyBorder="1" applyAlignment="1">
      <alignment horizontal="center" vertical="center" wrapText="1"/>
    </xf>
    <xf numFmtId="16" fontId="20" fillId="7" borderId="125" xfId="0" applyNumberFormat="1" applyFont="1" applyFill="1" applyBorder="1" applyAlignment="1">
      <alignment horizontal="center" vertical="center" wrapText="1"/>
    </xf>
    <xf numFmtId="16" fontId="20" fillId="7" borderId="94" xfId="0" applyNumberFormat="1" applyFont="1" applyFill="1" applyBorder="1" applyAlignment="1">
      <alignment horizontal="center" vertical="center" wrapText="1"/>
    </xf>
    <xf numFmtId="0" fontId="17" fillId="0" borderId="78" xfId="0" applyFont="1" applyBorder="1" applyAlignment="1">
      <alignment horizontal="center" vertical="center" wrapText="1"/>
    </xf>
    <xf numFmtId="0" fontId="16" fillId="11" borderId="61" xfId="0" applyFont="1" applyFill="1" applyBorder="1" applyAlignment="1">
      <alignment horizontal="center" vertical="center" wrapText="1"/>
    </xf>
    <xf numFmtId="0" fontId="16" fillId="11" borderId="85" xfId="0" applyFont="1" applyFill="1" applyBorder="1" applyAlignment="1">
      <alignment horizontal="center" vertical="center" wrapText="1"/>
    </xf>
    <xf numFmtId="16" fontId="21" fillId="0" borderId="61" xfId="0" applyNumberFormat="1" applyFont="1" applyBorder="1" applyAlignment="1">
      <alignment horizontal="center" vertical="center" wrapText="1"/>
    </xf>
    <xf numFmtId="16" fontId="21" fillId="0" borderId="40" xfId="0" applyNumberFormat="1" applyFont="1" applyBorder="1" applyAlignment="1">
      <alignment horizontal="center" vertical="center" wrapText="1"/>
    </xf>
    <xf numFmtId="16" fontId="21" fillId="0" borderId="82" xfId="0" applyNumberFormat="1" applyFont="1" applyBorder="1" applyAlignment="1">
      <alignment horizontal="center" vertical="center" wrapText="1"/>
    </xf>
    <xf numFmtId="0" fontId="22" fillId="18" borderId="104" xfId="0" applyFont="1" applyFill="1" applyBorder="1" applyAlignment="1">
      <alignment horizontal="center" vertical="center" wrapText="1"/>
    </xf>
    <xf numFmtId="0" fontId="22" fillId="18" borderId="61" xfId="0" applyFont="1" applyFill="1" applyBorder="1" applyAlignment="1">
      <alignment horizontal="center" vertical="center" wrapText="1"/>
    </xf>
    <xf numFmtId="0" fontId="23" fillId="14" borderId="145" xfId="0" applyFont="1" applyFill="1" applyBorder="1" applyAlignment="1">
      <alignment horizontal="center" vertical="center" textRotation="90"/>
    </xf>
    <xf numFmtId="0" fontId="23" fillId="14" borderId="61" xfId="0" applyFont="1" applyFill="1" applyBorder="1" applyAlignment="1">
      <alignment horizontal="center" vertical="center" textRotation="90"/>
    </xf>
    <xf numFmtId="0" fontId="23" fillId="14" borderId="211" xfId="0" applyFont="1" applyFill="1" applyBorder="1" applyAlignment="1">
      <alignment horizontal="center" vertical="center" textRotation="90"/>
    </xf>
    <xf numFmtId="0" fontId="23" fillId="14" borderId="148" xfId="0" applyFont="1" applyFill="1" applyBorder="1" applyAlignment="1">
      <alignment horizontal="center" vertical="center" textRotation="90"/>
    </xf>
    <xf numFmtId="0" fontId="23" fillId="14" borderId="40" xfId="0" applyFont="1" applyFill="1" applyBorder="1" applyAlignment="1">
      <alignment horizontal="center" vertical="center" textRotation="90"/>
    </xf>
    <xf numFmtId="0" fontId="23" fillId="14" borderId="149" xfId="0" applyFont="1" applyFill="1" applyBorder="1" applyAlignment="1">
      <alignment horizontal="center" vertical="center" textRotation="90"/>
    </xf>
    <xf numFmtId="0" fontId="23" fillId="14" borderId="142" xfId="0" applyFont="1" applyFill="1" applyBorder="1" applyAlignment="1">
      <alignment horizontal="center" vertical="center" textRotation="90"/>
    </xf>
    <xf numFmtId="0" fontId="23" fillId="14" borderId="150" xfId="0" applyFont="1" applyFill="1" applyBorder="1" applyAlignment="1">
      <alignment horizontal="center" vertical="center" textRotation="90"/>
    </xf>
    <xf numFmtId="0" fontId="23" fillId="14" borderId="151" xfId="0" applyFont="1" applyFill="1" applyBorder="1" applyAlignment="1">
      <alignment horizontal="center" vertical="center" textRotation="90"/>
    </xf>
    <xf numFmtId="0" fontId="21" fillId="9" borderId="265" xfId="0" applyFont="1" applyFill="1" applyBorder="1" applyAlignment="1">
      <alignment horizontal="center" vertical="center" wrapText="1"/>
    </xf>
    <xf numFmtId="0" fontId="21" fillId="9" borderId="266" xfId="0" applyFont="1" applyFill="1" applyBorder="1" applyAlignment="1">
      <alignment horizontal="center" vertical="center" wrapText="1"/>
    </xf>
    <xf numFmtId="0" fontId="21" fillId="9" borderId="115" xfId="0" applyFont="1" applyFill="1" applyBorder="1" applyAlignment="1">
      <alignment horizontal="center" vertical="center" wrapText="1"/>
    </xf>
    <xf numFmtId="0" fontId="21" fillId="9" borderId="190" xfId="0" applyFont="1" applyFill="1" applyBorder="1" applyAlignment="1">
      <alignment horizontal="center" vertical="center" wrapText="1"/>
    </xf>
    <xf numFmtId="0" fontId="16" fillId="9" borderId="117" xfId="0" applyFont="1" applyFill="1" applyBorder="1" applyAlignment="1">
      <alignment horizontal="center" vertical="center" wrapText="1"/>
    </xf>
    <xf numFmtId="0" fontId="16" fillId="9" borderId="116" xfId="0" applyFont="1" applyFill="1" applyBorder="1" applyAlignment="1">
      <alignment horizontal="center" vertical="center" wrapText="1"/>
    </xf>
    <xf numFmtId="0" fontId="16" fillId="9" borderId="123" xfId="0" applyFont="1" applyFill="1" applyBorder="1" applyAlignment="1">
      <alignment horizontal="center" vertical="center" wrapText="1"/>
    </xf>
    <xf numFmtId="0" fontId="16" fillId="9" borderId="273" xfId="0" applyFont="1" applyFill="1" applyBorder="1" applyAlignment="1">
      <alignment horizontal="center" wrapText="1"/>
    </xf>
    <xf numFmtId="0" fontId="16" fillId="9" borderId="164" xfId="0" applyFont="1" applyFill="1" applyBorder="1" applyAlignment="1">
      <alignment horizontal="center" wrapText="1"/>
    </xf>
    <xf numFmtId="0" fontId="21" fillId="9" borderId="162" xfId="0" applyFont="1" applyFill="1" applyBorder="1" applyAlignment="1">
      <alignment horizontal="center" vertical="top" wrapText="1"/>
    </xf>
    <xf numFmtId="0" fontId="21" fillId="9" borderId="163" xfId="0" applyFont="1" applyFill="1" applyBorder="1" applyAlignment="1">
      <alignment horizontal="center" vertical="top" wrapText="1"/>
    </xf>
    <xf numFmtId="0" fontId="21" fillId="9" borderId="116" xfId="0" applyFont="1" applyFill="1" applyBorder="1" applyAlignment="1">
      <alignment horizontal="center" vertical="top" wrapText="1"/>
    </xf>
    <xf numFmtId="0" fontId="21" fillId="9" borderId="164" xfId="0" applyFont="1" applyFill="1" applyBorder="1" applyAlignment="1">
      <alignment horizontal="center" vertical="top" wrapText="1"/>
    </xf>
    <xf numFmtId="0" fontId="21" fillId="9" borderId="155" xfId="0" applyFont="1" applyFill="1" applyBorder="1" applyAlignment="1">
      <alignment horizontal="center" vertical="center" wrapText="1"/>
    </xf>
    <xf numFmtId="16" fontId="23" fillId="21" borderId="117" xfId="0" applyNumberFormat="1" applyFont="1" applyFill="1" applyBorder="1" applyAlignment="1">
      <alignment horizontal="center" vertical="center" wrapText="1"/>
    </xf>
    <xf numFmtId="16" fontId="23" fillId="21" borderId="118" xfId="0" applyNumberFormat="1" applyFont="1" applyFill="1" applyBorder="1" applyAlignment="1">
      <alignment horizontal="center" vertical="center" wrapText="1"/>
    </xf>
    <xf numFmtId="16" fontId="23" fillId="21" borderId="119" xfId="0" applyNumberFormat="1" applyFont="1" applyFill="1" applyBorder="1" applyAlignment="1">
      <alignment horizontal="center" vertical="center" wrapText="1"/>
    </xf>
    <xf numFmtId="16" fontId="23" fillId="21" borderId="120" xfId="0" applyNumberFormat="1" applyFont="1" applyFill="1" applyBorder="1" applyAlignment="1">
      <alignment horizontal="center" vertical="center" wrapText="1"/>
    </xf>
    <xf numFmtId="16" fontId="23" fillId="21" borderId="121" xfId="0" applyNumberFormat="1" applyFont="1" applyFill="1" applyBorder="1" applyAlignment="1">
      <alignment horizontal="center" vertical="center" wrapText="1"/>
    </xf>
    <xf numFmtId="16" fontId="23" fillId="21" borderId="122" xfId="0" applyNumberFormat="1" applyFont="1" applyFill="1" applyBorder="1" applyAlignment="1">
      <alignment horizontal="center" vertical="center" wrapText="1"/>
    </xf>
    <xf numFmtId="0" fontId="33" fillId="24" borderId="62" xfId="0" applyFont="1" applyFill="1" applyBorder="1" applyAlignment="1">
      <alignment horizontal="center" vertical="center" wrapText="1"/>
    </xf>
    <xf numFmtId="0" fontId="34" fillId="34" borderId="110" xfId="0" applyFont="1" applyFill="1" applyBorder="1" applyAlignment="1">
      <alignment horizontal="center" wrapText="1"/>
    </xf>
    <xf numFmtId="0" fontId="34" fillId="34" borderId="112" xfId="0" applyFont="1" applyFill="1" applyBorder="1" applyAlignment="1">
      <alignment horizontal="center" wrapText="1"/>
    </xf>
    <xf numFmtId="0" fontId="34" fillId="34" borderId="132" xfId="0" applyFont="1" applyFill="1" applyBorder="1" applyAlignment="1">
      <alignment horizontal="center" wrapText="1"/>
    </xf>
    <xf numFmtId="16" fontId="23" fillId="33" borderId="0" xfId="0" applyNumberFormat="1" applyFont="1" applyFill="1" applyAlignment="1">
      <alignment horizontal="center" vertical="center" wrapText="1"/>
    </xf>
    <xf numFmtId="16" fontId="23" fillId="33" borderId="134" xfId="0" applyNumberFormat="1" applyFont="1" applyFill="1" applyBorder="1" applyAlignment="1">
      <alignment horizontal="center" vertical="center" wrapText="1"/>
    </xf>
    <xf numFmtId="0" fontId="22" fillId="16" borderId="274" xfId="0" applyFont="1" applyFill="1" applyBorder="1" applyAlignment="1">
      <alignment horizontal="center" vertical="center" wrapText="1"/>
    </xf>
    <xf numFmtId="16" fontId="22" fillId="16" borderId="57" xfId="0" applyNumberFormat="1"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113" xfId="0" applyFont="1" applyFill="1" applyBorder="1" applyAlignment="1">
      <alignment horizontal="center" vertical="center" wrapText="1"/>
    </xf>
    <xf numFmtId="16" fontId="30" fillId="16" borderId="104" xfId="0" applyNumberFormat="1" applyFont="1" applyFill="1" applyBorder="1" applyAlignment="1">
      <alignment horizontal="center" vertical="center" wrapText="1"/>
    </xf>
    <xf numFmtId="16" fontId="30" fillId="16" borderId="55" xfId="0" applyNumberFormat="1" applyFont="1" applyFill="1" applyBorder="1" applyAlignment="1">
      <alignment horizontal="center" vertical="center" wrapText="1"/>
    </xf>
    <xf numFmtId="16" fontId="30" fillId="16" borderId="61" xfId="0" applyNumberFormat="1" applyFont="1" applyFill="1" applyBorder="1" applyAlignment="1">
      <alignment horizontal="center" vertical="center" wrapText="1"/>
    </xf>
    <xf numFmtId="16" fontId="21" fillId="33" borderId="76" xfId="0" applyNumberFormat="1" applyFont="1" applyFill="1" applyBorder="1" applyAlignment="1">
      <alignment horizontal="center" vertical="center" wrapText="1"/>
    </xf>
    <xf numFmtId="16" fontId="21" fillId="33" borderId="77" xfId="0" applyNumberFormat="1" applyFont="1" applyFill="1" applyBorder="1" applyAlignment="1">
      <alignment horizontal="center" vertical="center" wrapText="1"/>
    </xf>
    <xf numFmtId="0" fontId="16" fillId="33" borderId="51" xfId="0" applyFont="1" applyFill="1" applyBorder="1" applyAlignment="1">
      <alignment horizontal="center"/>
    </xf>
    <xf numFmtId="16" fontId="23" fillId="0" borderId="125" xfId="0" applyNumberFormat="1" applyFont="1" applyBorder="1" applyAlignment="1">
      <alignment horizontal="center" vertical="center" wrapText="1"/>
    </xf>
    <xf numFmtId="16" fontId="23" fillId="0" borderId="86" xfId="0" applyNumberFormat="1" applyFont="1" applyBorder="1" applyAlignment="1">
      <alignment horizontal="center" vertical="center" wrapText="1"/>
    </xf>
    <xf numFmtId="16" fontId="22" fillId="18" borderId="51" xfId="0" applyNumberFormat="1" applyFont="1" applyFill="1" applyBorder="1" applyAlignment="1">
      <alignment horizontal="center" vertical="center" wrapText="1"/>
    </xf>
    <xf numFmtId="16" fontId="22" fillId="18" borderId="50" xfId="0" applyNumberFormat="1" applyFont="1" applyFill="1" applyBorder="1" applyAlignment="1">
      <alignment horizontal="center" vertical="center" wrapText="1"/>
    </xf>
    <xf numFmtId="0" fontId="21" fillId="26" borderId="76" xfId="0" applyFont="1" applyFill="1" applyBorder="1" applyAlignment="1">
      <alignment horizontal="center" vertical="center"/>
    </xf>
    <xf numFmtId="0" fontId="19" fillId="0" borderId="267" xfId="0" applyFont="1" applyBorder="1" applyAlignment="1">
      <alignment horizontal="center" vertical="center" wrapText="1"/>
    </xf>
    <xf numFmtId="0" fontId="19" fillId="0" borderId="268" xfId="0" applyFont="1" applyBorder="1" applyAlignment="1">
      <alignment horizontal="center" vertical="center" wrapText="1"/>
    </xf>
    <xf numFmtId="0" fontId="21" fillId="9" borderId="269" xfId="0" applyFont="1" applyFill="1" applyBorder="1" applyAlignment="1">
      <alignment horizontal="center" vertical="center" wrapText="1"/>
    </xf>
    <xf numFmtId="0" fontId="21" fillId="9" borderId="113" xfId="0" applyFont="1" applyFill="1" applyBorder="1" applyAlignment="1">
      <alignment horizontal="center" vertical="center" wrapText="1"/>
    </xf>
    <xf numFmtId="0" fontId="21" fillId="26" borderId="262" xfId="0" applyFont="1" applyFill="1" applyBorder="1" applyAlignment="1">
      <alignment horizontal="center" vertical="center"/>
    </xf>
    <xf numFmtId="0" fontId="21" fillId="26" borderId="0" xfId="0" applyFont="1" applyFill="1" applyAlignment="1">
      <alignment horizontal="center" vertical="center"/>
    </xf>
    <xf numFmtId="0" fontId="21" fillId="26" borderId="115" xfId="0" applyFont="1" applyFill="1" applyBorder="1" applyAlignment="1">
      <alignment horizontal="center" vertical="center"/>
    </xf>
    <xf numFmtId="0" fontId="21" fillId="33" borderId="0" xfId="0" applyFont="1" applyFill="1" applyAlignment="1">
      <alignment horizontal="center" vertical="center" wrapText="1"/>
    </xf>
    <xf numFmtId="0" fontId="21" fillId="33" borderId="76" xfId="0" applyFont="1" applyFill="1" applyBorder="1" applyAlignment="1">
      <alignment horizontal="center" vertical="center" wrapText="1"/>
    </xf>
    <xf numFmtId="0" fontId="46" fillId="33" borderId="121" xfId="0" applyFont="1" applyFill="1" applyBorder="1" applyAlignment="1">
      <alignment horizontal="center" vertical="center" wrapText="1"/>
    </xf>
    <xf numFmtId="0" fontId="46" fillId="33" borderId="198" xfId="0" applyFont="1" applyFill="1" applyBorder="1" applyAlignment="1">
      <alignment horizontal="center" vertical="center" wrapText="1"/>
    </xf>
    <xf numFmtId="16" fontId="20" fillId="7" borderId="271" xfId="0" applyNumberFormat="1" applyFont="1" applyFill="1" applyBorder="1" applyAlignment="1">
      <alignment horizontal="center" vertical="center" wrapText="1"/>
    </xf>
    <xf numFmtId="16" fontId="20" fillId="7" borderId="262" xfId="0" applyNumberFormat="1" applyFont="1" applyFill="1" applyBorder="1" applyAlignment="1">
      <alignment horizontal="center" vertical="center" wrapText="1"/>
    </xf>
    <xf numFmtId="0" fontId="42" fillId="26" borderId="62" xfId="0" applyFont="1" applyFill="1" applyBorder="1" applyAlignment="1">
      <alignment horizontal="center" vertical="center"/>
    </xf>
    <xf numFmtId="0" fontId="42" fillId="26" borderId="270" xfId="0" applyFont="1" applyFill="1" applyBorder="1" applyAlignment="1">
      <alignment horizontal="center" vertical="center"/>
    </xf>
    <xf numFmtId="0" fontId="21" fillId="26" borderId="31" xfId="0" applyFont="1" applyFill="1" applyBorder="1" applyAlignment="1">
      <alignment horizontal="center" vertical="center" wrapText="1"/>
    </xf>
    <xf numFmtId="0" fontId="21" fillId="26" borderId="6" xfId="0" applyFont="1" applyFill="1" applyBorder="1" applyAlignment="1">
      <alignment horizontal="center" vertical="center" wrapText="1"/>
    </xf>
    <xf numFmtId="0" fontId="22" fillId="16" borderId="262" xfId="0" applyFont="1" applyFill="1" applyBorder="1" applyAlignment="1">
      <alignment horizontal="center"/>
    </xf>
    <xf numFmtId="0" fontId="22" fillId="16" borderId="115" xfId="0" applyFont="1" applyFill="1" applyBorder="1" applyAlignment="1">
      <alignment horizontal="center"/>
    </xf>
    <xf numFmtId="16" fontId="22" fillId="18" borderId="262" xfId="0" applyNumberFormat="1" applyFont="1" applyFill="1" applyBorder="1" applyAlignment="1">
      <alignment horizontal="center" vertical="center" wrapText="1"/>
    </xf>
    <xf numFmtId="16" fontId="22" fillId="18" borderId="115" xfId="0" applyNumberFormat="1" applyFont="1" applyFill="1" applyBorder="1" applyAlignment="1">
      <alignment horizontal="center" vertical="center" wrapText="1"/>
    </xf>
    <xf numFmtId="0" fontId="21" fillId="9" borderId="189" xfId="0" applyFont="1" applyFill="1" applyBorder="1" applyAlignment="1">
      <alignment horizontal="center" vertical="center" wrapText="1"/>
    </xf>
    <xf numFmtId="0" fontId="21" fillId="9" borderId="205" xfId="0" applyFont="1" applyFill="1" applyBorder="1" applyAlignment="1">
      <alignment horizontal="center" vertical="center" wrapText="1"/>
    </xf>
    <xf numFmtId="0" fontId="21" fillId="9" borderId="0" xfId="0" applyFont="1" applyFill="1" applyAlignment="1">
      <alignment horizontal="center" vertical="center" wrapText="1"/>
    </xf>
    <xf numFmtId="16" fontId="22" fillId="16" borderId="262" xfId="0" applyNumberFormat="1" applyFont="1" applyFill="1" applyBorder="1" applyAlignment="1">
      <alignment horizontal="center" vertical="center" wrapText="1"/>
    </xf>
    <xf numFmtId="16" fontId="43" fillId="18" borderId="112" xfId="0" applyNumberFormat="1" applyFont="1" applyFill="1" applyBorder="1" applyAlignment="1">
      <alignment horizontal="center" vertical="center" wrapText="1"/>
    </xf>
    <xf numFmtId="16" fontId="43" fillId="18" borderId="115" xfId="0" applyNumberFormat="1" applyFont="1" applyFill="1" applyBorder="1" applyAlignment="1">
      <alignment horizontal="center" vertical="center" wrapText="1"/>
    </xf>
    <xf numFmtId="16" fontId="22" fillId="16" borderId="189" xfId="0" applyNumberFormat="1" applyFont="1" applyFill="1" applyBorder="1" applyAlignment="1">
      <alignment horizontal="center" vertical="center" wrapText="1"/>
    </xf>
    <xf numFmtId="16" fontId="22" fillId="16" borderId="0" xfId="0" applyNumberFormat="1" applyFont="1" applyFill="1" applyAlignment="1">
      <alignment horizontal="center" vertical="center" wrapText="1"/>
    </xf>
    <xf numFmtId="16" fontId="22" fillId="16" borderId="263" xfId="0" applyNumberFormat="1" applyFont="1" applyFill="1" applyBorder="1" applyAlignment="1">
      <alignment horizontal="center" vertical="center" wrapText="1"/>
    </xf>
    <xf numFmtId="16" fontId="22" fillId="16" borderId="190" xfId="0" applyNumberFormat="1" applyFont="1" applyFill="1" applyBorder="1" applyAlignment="1">
      <alignment horizontal="center" vertical="center" wrapText="1"/>
    </xf>
    <xf numFmtId="16" fontId="22" fillId="16" borderId="155" xfId="0" applyNumberFormat="1" applyFont="1" applyFill="1" applyBorder="1" applyAlignment="1">
      <alignment horizontal="center" vertical="center" wrapText="1"/>
    </xf>
    <xf numFmtId="0" fontId="19" fillId="0" borderId="128" xfId="0" applyFont="1" applyBorder="1" applyAlignment="1">
      <alignment horizontal="center" vertical="center" wrapText="1"/>
    </xf>
    <xf numFmtId="0" fontId="19" fillId="0" borderId="91" xfId="0" applyFont="1" applyBorder="1" applyAlignment="1">
      <alignment horizontal="center" vertical="center" wrapText="1"/>
    </xf>
    <xf numFmtId="16" fontId="22" fillId="18" borderId="0" xfId="0" applyNumberFormat="1" applyFont="1" applyFill="1" applyAlignment="1">
      <alignment horizontal="center" vertical="center" wrapText="1"/>
    </xf>
    <xf numFmtId="0" fontId="21" fillId="9" borderId="112" xfId="0" applyFont="1" applyFill="1" applyBorder="1" applyAlignment="1">
      <alignment horizontal="center" vertical="center" wrapText="1"/>
    </xf>
    <xf numFmtId="0" fontId="21" fillId="9" borderId="132" xfId="0" applyFont="1" applyFill="1" applyBorder="1" applyAlignment="1">
      <alignment horizontal="center" vertical="center" wrapText="1"/>
    </xf>
    <xf numFmtId="0" fontId="21" fillId="9" borderId="198" xfId="0" applyFont="1" applyFill="1" applyBorder="1" applyAlignment="1">
      <alignment horizontal="center" vertical="center" wrapText="1"/>
    </xf>
    <xf numFmtId="0" fontId="21" fillId="33" borderId="110" xfId="0" applyFont="1" applyFill="1" applyBorder="1" applyAlignment="1">
      <alignment horizontal="center" vertical="center" wrapText="1"/>
    </xf>
    <xf numFmtId="0" fontId="21" fillId="33" borderId="131" xfId="0" applyFont="1" applyFill="1" applyBorder="1" applyAlignment="1">
      <alignment horizontal="center" vertical="center" wrapText="1"/>
    </xf>
    <xf numFmtId="0" fontId="21" fillId="33" borderId="112" xfId="0" applyFont="1" applyFill="1" applyBorder="1" applyAlignment="1">
      <alignment horizontal="center" vertical="center" wrapText="1"/>
    </xf>
    <xf numFmtId="0" fontId="21" fillId="33" borderId="115" xfId="0" applyFont="1" applyFill="1" applyBorder="1" applyAlignment="1">
      <alignment horizontal="center" vertical="center" wrapText="1"/>
    </xf>
    <xf numFmtId="0" fontId="21" fillId="33" borderId="132" xfId="0" applyFont="1" applyFill="1" applyBorder="1" applyAlignment="1">
      <alignment horizontal="center" vertical="center" wrapText="1"/>
    </xf>
    <xf numFmtId="0" fontId="21" fillId="33" borderId="198" xfId="0" applyFont="1" applyFill="1" applyBorder="1" applyAlignment="1">
      <alignment horizontal="center" vertical="center" wrapText="1"/>
    </xf>
    <xf numFmtId="16" fontId="22" fillId="16" borderId="118" xfId="0" applyNumberFormat="1" applyFont="1" applyFill="1" applyBorder="1" applyAlignment="1">
      <alignment horizontal="center" vertical="center" wrapText="1"/>
    </xf>
    <xf numFmtId="16" fontId="22" fillId="16" borderId="272" xfId="0" applyNumberFormat="1" applyFont="1" applyFill="1" applyBorder="1" applyAlignment="1">
      <alignment horizontal="center" vertical="center" wrapText="1"/>
    </xf>
    <xf numFmtId="0" fontId="22" fillId="16" borderId="0" xfId="0" applyFont="1" applyFill="1" applyAlignment="1">
      <alignment horizontal="center" vertical="center" wrapText="1"/>
    </xf>
    <xf numFmtId="0" fontId="22" fillId="16" borderId="134" xfId="0" applyFont="1" applyFill="1" applyBorder="1" applyAlignment="1">
      <alignment horizontal="center" vertical="center" wrapText="1"/>
    </xf>
    <xf numFmtId="0" fontId="21" fillId="0" borderId="0" xfId="0" applyFont="1" applyAlignment="1">
      <alignment horizontal="center" vertical="center" wrapText="1"/>
    </xf>
    <xf numFmtId="0" fontId="21" fillId="0" borderId="115" xfId="0" applyFont="1" applyBorder="1" applyAlignment="1">
      <alignment horizontal="center" vertical="center" wrapText="1"/>
    </xf>
    <xf numFmtId="0" fontId="119" fillId="49" borderId="300" xfId="0" applyFont="1" applyFill="1" applyBorder="1" applyAlignment="1">
      <alignment horizontal="center" vertical="center" wrapText="1"/>
    </xf>
    <xf numFmtId="0" fontId="119" fillId="49" borderId="302" xfId="0" applyFont="1" applyFill="1" applyBorder="1" applyAlignment="1">
      <alignment horizontal="center" vertical="center" wrapText="1"/>
    </xf>
    <xf numFmtId="0" fontId="0" fillId="0" borderId="0" xfId="0" applyAlignment="1">
      <alignment horizontal="center"/>
    </xf>
    <xf numFmtId="0" fontId="21" fillId="0" borderId="78" xfId="0" applyFont="1" applyBorder="1" applyAlignment="1">
      <alignment horizontal="center" vertical="center"/>
    </xf>
    <xf numFmtId="0" fontId="21" fillId="0" borderId="78" xfId="0" applyFont="1" applyBorder="1" applyAlignment="1">
      <alignment horizontal="center" vertical="center" wrapText="1"/>
    </xf>
    <xf numFmtId="0" fontId="53" fillId="0" borderId="263" xfId="0" applyFont="1" applyBorder="1" applyAlignment="1">
      <alignment horizontal="center" vertical="center"/>
    </xf>
    <xf numFmtId="0" fontId="53" fillId="0" borderId="134" xfId="0" applyFont="1" applyBorder="1" applyAlignment="1">
      <alignment horizontal="center" vertical="center"/>
    </xf>
    <xf numFmtId="0" fontId="53" fillId="0" borderId="228" xfId="0" applyFont="1" applyBorder="1" applyAlignment="1">
      <alignment horizontal="center" vertical="center"/>
    </xf>
    <xf numFmtId="0" fontId="53" fillId="0" borderId="74" xfId="0" applyFont="1" applyBorder="1" applyAlignment="1">
      <alignment horizontal="center" vertical="center"/>
    </xf>
    <xf numFmtId="0" fontId="53" fillId="0" borderId="75" xfId="0" applyFont="1" applyBorder="1" applyAlignment="1">
      <alignment horizontal="center" vertical="center"/>
    </xf>
    <xf numFmtId="0" fontId="53" fillId="0" borderId="63" xfId="0" applyFont="1" applyBorder="1" applyAlignment="1">
      <alignment horizontal="center" vertical="center"/>
    </xf>
    <xf numFmtId="0" fontId="53" fillId="0" borderId="288" xfId="0" applyFont="1" applyBorder="1" applyAlignment="1">
      <alignment horizontal="center" vertical="center"/>
    </xf>
    <xf numFmtId="0" fontId="53" fillId="0" borderId="289" xfId="0" applyFont="1" applyBorder="1" applyAlignment="1">
      <alignment horizontal="center" vertical="center"/>
    </xf>
    <xf numFmtId="0" fontId="53" fillId="0" borderId="290" xfId="0" applyFont="1" applyBorder="1" applyAlignment="1">
      <alignment horizontal="center" vertical="center"/>
    </xf>
    <xf numFmtId="0" fontId="3" fillId="30" borderId="280" xfId="0" applyFont="1" applyFill="1" applyBorder="1" applyAlignment="1">
      <alignment horizontal="center" vertical="center"/>
    </xf>
    <xf numFmtId="0" fontId="3" fillId="30" borderId="281" xfId="0" applyFont="1" applyFill="1" applyBorder="1" applyAlignment="1">
      <alignment horizontal="center" vertical="center"/>
    </xf>
    <xf numFmtId="0" fontId="3" fillId="30" borderId="286" xfId="0" applyFont="1" applyFill="1" applyBorder="1" applyAlignment="1">
      <alignment horizontal="center" vertical="center"/>
    </xf>
    <xf numFmtId="0" fontId="3" fillId="30" borderId="66" xfId="0" applyFont="1" applyFill="1" applyBorder="1" applyAlignment="1">
      <alignment horizontal="center" vertical="center"/>
    </xf>
    <xf numFmtId="0" fontId="25" fillId="30" borderId="291" xfId="0" applyFont="1" applyFill="1" applyBorder="1" applyAlignment="1">
      <alignment horizontal="center" vertical="center"/>
    </xf>
    <xf numFmtId="0" fontId="25" fillId="30" borderId="286" xfId="0" applyFont="1" applyFill="1" applyBorder="1" applyAlignment="1">
      <alignment horizontal="center" vertical="center"/>
    </xf>
    <xf numFmtId="0" fontId="0" fillId="0" borderId="5" xfId="0" applyBorder="1" applyAlignment="1">
      <alignment horizontal="center" vertical="center" textRotation="90"/>
    </xf>
    <xf numFmtId="0" fontId="0" fillId="30" borderId="188" xfId="0" applyFill="1" applyBorder="1" applyAlignment="1">
      <alignment horizontal="center" vertical="center" wrapText="1"/>
    </xf>
    <xf numFmtId="0" fontId="0" fillId="0" borderId="27" xfId="0" applyBorder="1" applyAlignment="1">
      <alignment horizontal="center" vertical="center" textRotation="90"/>
    </xf>
    <xf numFmtId="0" fontId="0" fillId="0" borderId="0" xfId="0" applyAlignment="1">
      <alignment horizontal="center" vertical="center" textRotation="90"/>
    </xf>
    <xf numFmtId="0" fontId="0" fillId="30" borderId="253" xfId="0" applyFill="1" applyBorder="1" applyAlignment="1">
      <alignment horizontal="center" vertical="center"/>
    </xf>
    <xf numFmtId="0" fontId="0" fillId="30" borderId="20" xfId="0" applyFill="1" applyBorder="1" applyAlignment="1">
      <alignment horizontal="center" vertical="center"/>
    </xf>
    <xf numFmtId="0" fontId="0" fillId="30" borderId="12" xfId="0" applyFill="1" applyBorder="1" applyAlignment="1">
      <alignment horizontal="center" vertical="center"/>
    </xf>
    <xf numFmtId="0" fontId="0" fillId="33" borderId="20" xfId="0" applyFill="1" applyBorder="1" applyAlignment="1">
      <alignment horizontal="center" vertical="center" wrapText="1"/>
    </xf>
    <xf numFmtId="0" fontId="0" fillId="33" borderId="236" xfId="0" applyFill="1" applyBorder="1" applyAlignment="1">
      <alignment horizontal="center" vertical="center" wrapText="1"/>
    </xf>
    <xf numFmtId="0" fontId="0" fillId="33" borderId="10" xfId="0" applyFill="1" applyBorder="1" applyAlignment="1">
      <alignment horizontal="center" vertical="center" wrapText="1"/>
    </xf>
    <xf numFmtId="0" fontId="33" fillId="30" borderId="253" xfId="0" applyFont="1" applyFill="1" applyBorder="1" applyAlignment="1">
      <alignment horizontal="center" vertical="center" wrapText="1"/>
    </xf>
    <xf numFmtId="0" fontId="33" fillId="30" borderId="20" xfId="0" applyFont="1" applyFill="1" applyBorder="1" applyAlignment="1">
      <alignment horizontal="center" vertical="center" wrapText="1"/>
    </xf>
    <xf numFmtId="0" fontId="33" fillId="30" borderId="12" xfId="0" applyFont="1" applyFill="1" applyBorder="1" applyAlignment="1">
      <alignment horizontal="center" vertical="center" wrapText="1"/>
    </xf>
    <xf numFmtId="0" fontId="3" fillId="30" borderId="253" xfId="0" applyFont="1" applyFill="1" applyBorder="1" applyAlignment="1">
      <alignment horizontal="center" vertical="center"/>
    </xf>
    <xf numFmtId="0" fontId="3" fillId="30" borderId="20" xfId="0" applyFont="1" applyFill="1" applyBorder="1" applyAlignment="1">
      <alignment horizontal="center" vertical="center"/>
    </xf>
    <xf numFmtId="0" fontId="3" fillId="30" borderId="236" xfId="0" applyFont="1" applyFill="1" applyBorder="1" applyAlignment="1">
      <alignment horizontal="center" vertical="center"/>
    </xf>
    <xf numFmtId="0" fontId="0" fillId="33" borderId="10" xfId="0" applyFill="1" applyBorder="1" applyAlignment="1">
      <alignment horizontal="center" vertical="center"/>
    </xf>
    <xf numFmtId="0" fontId="0" fillId="33" borderId="20" xfId="0" applyFill="1" applyBorder="1" applyAlignment="1">
      <alignment horizontal="center" vertical="center"/>
    </xf>
    <xf numFmtId="0" fontId="0" fillId="33" borderId="236" xfId="0" applyFill="1" applyBorder="1" applyAlignment="1">
      <alignment horizontal="center" vertical="center"/>
    </xf>
    <xf numFmtId="0" fontId="3" fillId="30" borderId="10" xfId="0" applyFont="1" applyFill="1" applyBorder="1" applyAlignment="1">
      <alignment horizontal="center" vertical="center"/>
    </xf>
    <xf numFmtId="0" fontId="0" fillId="14" borderId="10" xfId="0" applyFill="1" applyBorder="1" applyAlignment="1">
      <alignment horizontal="center" vertical="center"/>
    </xf>
    <xf numFmtId="0" fontId="0" fillId="0" borderId="24" xfId="0" applyBorder="1" applyAlignment="1">
      <alignment horizontal="center" vertical="center" textRotation="90"/>
    </xf>
    <xf numFmtId="0" fontId="0" fillId="0" borderId="30" xfId="0" applyBorder="1" applyAlignment="1">
      <alignment horizontal="center" vertical="center" textRotation="90"/>
    </xf>
    <xf numFmtId="0" fontId="0" fillId="0" borderId="7" xfId="0" applyBorder="1" applyAlignment="1">
      <alignment horizontal="center" vertical="center" textRotation="90"/>
    </xf>
    <xf numFmtId="0" fontId="29" fillId="38" borderId="10" xfId="0" applyFont="1" applyFill="1" applyBorder="1" applyAlignment="1">
      <alignment horizontal="center" vertical="center"/>
    </xf>
    <xf numFmtId="0" fontId="3" fillId="18" borderId="253" xfId="0" applyFont="1" applyFill="1" applyBorder="1" applyAlignment="1">
      <alignment horizontal="center" vertical="center"/>
    </xf>
    <xf numFmtId="0" fontId="3" fillId="18" borderId="20" xfId="0" applyFont="1" applyFill="1" applyBorder="1" applyAlignment="1">
      <alignment horizontal="center" vertical="center"/>
    </xf>
    <xf numFmtId="0" fontId="3" fillId="18" borderId="236" xfId="0" applyFont="1" applyFill="1" applyBorder="1" applyAlignment="1">
      <alignment horizontal="center" vertical="center"/>
    </xf>
    <xf numFmtId="0" fontId="3" fillId="18" borderId="280" xfId="0" applyFont="1" applyFill="1" applyBorder="1" applyAlignment="1">
      <alignment horizontal="center" vertical="center"/>
    </xf>
    <xf numFmtId="0" fontId="3" fillId="18" borderId="281" xfId="0" applyFont="1" applyFill="1" applyBorder="1" applyAlignment="1">
      <alignment horizontal="center" vertical="center"/>
    </xf>
    <xf numFmtId="0" fontId="3" fillId="18" borderId="66" xfId="0" applyFont="1" applyFill="1" applyBorder="1" applyAlignment="1">
      <alignment horizontal="center" vertical="center"/>
    </xf>
    <xf numFmtId="0" fontId="0" fillId="44" borderId="253" xfId="0" applyFill="1" applyBorder="1" applyAlignment="1">
      <alignment horizontal="center" vertical="center"/>
    </xf>
    <xf numFmtId="0" fontId="0" fillId="11" borderId="262" xfId="0" applyFill="1" applyBorder="1" applyAlignment="1">
      <alignment horizontal="center" vertical="center"/>
    </xf>
    <xf numFmtId="0" fontId="0" fillId="11" borderId="10" xfId="0" applyFill="1" applyBorder="1" applyAlignment="1">
      <alignment horizontal="center" vertical="center"/>
    </xf>
    <xf numFmtId="0" fontId="0" fillId="11" borderId="12" xfId="0" applyFill="1" applyBorder="1" applyAlignment="1">
      <alignment horizontal="center" vertical="center"/>
    </xf>
    <xf numFmtId="0" fontId="0" fillId="43" borderId="253" xfId="0" applyFill="1" applyBorder="1" applyAlignment="1">
      <alignment horizontal="center" vertical="center"/>
    </xf>
    <xf numFmtId="0" fontId="9" fillId="16" borderId="253" xfId="0" applyFont="1" applyFill="1" applyBorder="1" applyAlignment="1">
      <alignment horizontal="center" vertical="center"/>
    </xf>
    <xf numFmtId="0" fontId="9" fillId="16" borderId="20" xfId="0" applyFont="1" applyFill="1" applyBorder="1" applyAlignment="1">
      <alignment horizontal="center" vertical="center"/>
    </xf>
    <xf numFmtId="0" fontId="9" fillId="16" borderId="236" xfId="0" applyFont="1" applyFill="1" applyBorder="1" applyAlignment="1">
      <alignment horizontal="center" vertical="center"/>
    </xf>
    <xf numFmtId="0" fontId="3" fillId="16" borderId="253" xfId="0" applyFont="1" applyFill="1" applyBorder="1" applyAlignment="1">
      <alignment horizontal="center" vertical="center"/>
    </xf>
    <xf numFmtId="0" fontId="3" fillId="16" borderId="20" xfId="0" applyFont="1" applyFill="1" applyBorder="1" applyAlignment="1">
      <alignment horizontal="center" vertical="center"/>
    </xf>
    <xf numFmtId="0" fontId="3" fillId="16" borderId="236" xfId="0" applyFont="1" applyFill="1" applyBorder="1" applyAlignment="1">
      <alignment horizontal="center" vertical="center"/>
    </xf>
    <xf numFmtId="0" fontId="43" fillId="16" borderId="280" xfId="0" applyFont="1" applyFill="1" applyBorder="1" applyAlignment="1">
      <alignment horizontal="center" vertical="center"/>
    </xf>
    <xf numFmtId="0" fontId="43" fillId="16" borderId="281" xfId="0" applyFont="1" applyFill="1" applyBorder="1" applyAlignment="1">
      <alignment horizontal="center" vertical="center"/>
    </xf>
    <xf numFmtId="0" fontId="43" fillId="16" borderId="66" xfId="0" applyFont="1" applyFill="1" applyBorder="1" applyAlignment="1">
      <alignment horizontal="center" vertical="center"/>
    </xf>
    <xf numFmtId="0" fontId="3" fillId="16" borderId="280" xfId="0" applyFont="1" applyFill="1" applyBorder="1" applyAlignment="1">
      <alignment horizontal="center" vertical="center"/>
    </xf>
    <xf numFmtId="0" fontId="3" fillId="16" borderId="281" xfId="0" applyFont="1" applyFill="1" applyBorder="1" applyAlignment="1">
      <alignment horizontal="center" vertical="center"/>
    </xf>
    <xf numFmtId="0" fontId="3" fillId="16" borderId="66" xfId="0" applyFont="1" applyFill="1" applyBorder="1" applyAlignment="1">
      <alignment horizontal="center" vertical="center"/>
    </xf>
    <xf numFmtId="0" fontId="53" fillId="0" borderId="0" xfId="0" applyFont="1" applyAlignment="1">
      <alignment horizontal="center" vertical="center"/>
    </xf>
    <xf numFmtId="0" fontId="53" fillId="0" borderId="71" xfId="0" applyFont="1" applyBorder="1" applyAlignment="1">
      <alignment horizontal="center" vertical="center"/>
    </xf>
    <xf numFmtId="0" fontId="3" fillId="38" borderId="10" xfId="0" applyFont="1" applyFill="1" applyBorder="1" applyAlignment="1">
      <alignment horizontal="center" vertical="center"/>
    </xf>
    <xf numFmtId="0" fontId="3" fillId="38" borderId="20" xfId="0" applyFont="1" applyFill="1" applyBorder="1" applyAlignment="1">
      <alignment horizontal="center" vertical="center"/>
    </xf>
    <xf numFmtId="0" fontId="3" fillId="38" borderId="12" xfId="0" applyFont="1" applyFill="1" applyBorder="1" applyAlignment="1">
      <alignment horizontal="center" vertical="center"/>
    </xf>
    <xf numFmtId="0" fontId="29" fillId="38" borderId="20" xfId="0" applyFont="1" applyFill="1" applyBorder="1" applyAlignment="1">
      <alignment horizontal="center" vertical="center"/>
    </xf>
    <xf numFmtId="0" fontId="55" fillId="18" borderId="279" xfId="0" applyFont="1" applyFill="1" applyBorder="1" applyAlignment="1">
      <alignment horizontal="center" vertical="center"/>
    </xf>
    <xf numFmtId="0" fontId="3" fillId="30" borderId="12" xfId="0" applyFont="1" applyFill="1" applyBorder="1" applyAlignment="1">
      <alignment horizontal="center" vertical="center"/>
    </xf>
    <xf numFmtId="0" fontId="22" fillId="30" borderId="10" xfId="0" applyFont="1" applyFill="1" applyBorder="1" applyAlignment="1">
      <alignment horizontal="center" vertical="center"/>
    </xf>
    <xf numFmtId="0" fontId="22" fillId="30" borderId="12" xfId="0" applyFont="1" applyFill="1" applyBorder="1" applyAlignment="1">
      <alignment horizontal="center" vertical="center"/>
    </xf>
    <xf numFmtId="0" fontId="21" fillId="0" borderId="234" xfId="0" applyFont="1" applyBorder="1" applyAlignment="1">
      <alignment horizontal="center" vertical="center" wrapText="1"/>
    </xf>
    <xf numFmtId="0" fontId="21" fillId="0" borderId="129"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128" xfId="0" applyFont="1" applyBorder="1" applyAlignment="1">
      <alignment horizontal="center" vertical="center" wrapText="1"/>
    </xf>
    <xf numFmtId="0" fontId="0" fillId="34" borderId="322" xfId="0" applyFill="1" applyBorder="1" applyAlignment="1">
      <alignment horizontal="center" vertical="center"/>
    </xf>
    <xf numFmtId="0" fontId="0" fillId="34" borderId="323" xfId="0" applyFill="1" applyBorder="1" applyAlignment="1">
      <alignment horizontal="center" vertical="center"/>
    </xf>
    <xf numFmtId="0" fontId="0" fillId="34" borderId="324" xfId="0" applyFill="1" applyBorder="1" applyAlignment="1">
      <alignment horizontal="center" vertical="center"/>
    </xf>
    <xf numFmtId="0" fontId="0" fillId="60" borderId="300" xfId="0" applyFill="1" applyBorder="1" applyAlignment="1">
      <alignment horizontal="center"/>
    </xf>
    <xf numFmtId="0" fontId="0" fillId="60" borderId="320" xfId="0" applyFill="1" applyBorder="1" applyAlignment="1">
      <alignment horizontal="center"/>
    </xf>
    <xf numFmtId="0" fontId="0" fillId="60" borderId="301" xfId="0" applyFill="1" applyBorder="1" applyAlignment="1">
      <alignment horizontal="center"/>
    </xf>
    <xf numFmtId="0" fontId="0" fillId="60" borderId="331" xfId="0" applyFill="1" applyBorder="1" applyAlignment="1">
      <alignment horizontal="center"/>
    </xf>
    <xf numFmtId="0" fontId="0" fillId="60" borderId="302" xfId="0" applyFill="1" applyBorder="1" applyAlignment="1">
      <alignment horizontal="center"/>
    </xf>
    <xf numFmtId="0" fontId="0" fillId="40" borderId="300" xfId="0" applyFill="1" applyBorder="1" applyAlignment="1">
      <alignment horizontal="center" vertical="center"/>
    </xf>
    <xf numFmtId="0" fontId="0" fillId="40" borderId="301" xfId="0" applyFill="1" applyBorder="1" applyAlignment="1">
      <alignment horizontal="center" vertical="center"/>
    </xf>
    <xf numFmtId="0" fontId="0" fillId="40" borderId="302" xfId="0" applyFill="1" applyBorder="1" applyAlignment="1">
      <alignment horizontal="center" vertical="center"/>
    </xf>
    <xf numFmtId="0" fontId="43" fillId="40" borderId="303" xfId="0" applyFont="1" applyFill="1" applyBorder="1" applyAlignment="1">
      <alignment horizontal="center" vertical="center"/>
    </xf>
    <xf numFmtId="0" fontId="43" fillId="40" borderId="304" xfId="0" applyFont="1" applyFill="1" applyBorder="1" applyAlignment="1">
      <alignment horizontal="center" vertical="center"/>
    </xf>
    <xf numFmtId="0" fontId="0" fillId="40" borderId="318" xfId="0" applyFill="1" applyBorder="1" applyAlignment="1">
      <alignment horizontal="center" vertical="center"/>
    </xf>
    <xf numFmtId="0" fontId="0" fillId="40" borderId="319" xfId="0" applyFill="1" applyBorder="1" applyAlignment="1">
      <alignment horizontal="center" vertical="center"/>
    </xf>
    <xf numFmtId="0" fontId="43" fillId="53" borderId="318" xfId="0" applyFont="1" applyFill="1" applyBorder="1" applyAlignment="1">
      <alignment horizontal="center" vertical="center"/>
    </xf>
    <xf numFmtId="0" fontId="43" fillId="53" borderId="319" xfId="0" applyFont="1" applyFill="1" applyBorder="1" applyAlignment="1">
      <alignment horizontal="center" vertical="center"/>
    </xf>
    <xf numFmtId="0" fontId="13" fillId="0" borderId="0" xfId="0" applyFont="1" applyAlignment="1">
      <alignment horizontal="center"/>
    </xf>
    <xf numFmtId="0" fontId="13" fillId="0" borderId="0" xfId="0" applyFont="1" applyAlignment="1">
      <alignment horizontal="center" vertical="center"/>
    </xf>
    <xf numFmtId="17" fontId="5" fillId="0" borderId="1" xfId="0" applyNumberFormat="1" applyFont="1" applyBorder="1" applyAlignment="1">
      <alignment horizontal="center" vertical="center" wrapText="1"/>
    </xf>
    <xf numFmtId="17" fontId="5" fillId="0" borderId="64" xfId="0" applyNumberFormat="1" applyFont="1" applyBorder="1" applyAlignment="1">
      <alignment horizontal="center" vertical="center" wrapText="1"/>
    </xf>
    <xf numFmtId="17" fontId="5" fillId="0" borderId="67" xfId="0" applyNumberFormat="1" applyFont="1" applyBorder="1" applyAlignment="1">
      <alignment horizontal="center" vertical="center" wrapText="1"/>
    </xf>
    <xf numFmtId="0" fontId="3" fillId="37" borderId="5" xfId="0" applyFont="1" applyFill="1" applyBorder="1" applyAlignment="1">
      <alignment horizontal="center" vertical="center"/>
    </xf>
    <xf numFmtId="0" fontId="0" fillId="0" borderId="5" xfId="0" applyBorder="1" applyAlignment="1">
      <alignment horizontal="center" vertical="center"/>
    </xf>
    <xf numFmtId="0" fontId="21" fillId="0" borderId="209" xfId="0" applyFont="1" applyBorder="1" applyAlignment="1">
      <alignment horizontal="center" vertical="center" textRotation="90"/>
    </xf>
    <xf numFmtId="0" fontId="21" fillId="0" borderId="222" xfId="0" applyFont="1" applyBorder="1" applyAlignment="1">
      <alignment horizontal="center" vertical="center" textRotation="90"/>
    </xf>
    <xf numFmtId="16" fontId="20" fillId="11" borderId="241" xfId="0" applyNumberFormat="1" applyFont="1" applyFill="1" applyBorder="1" applyAlignment="1">
      <alignment horizontal="center" vertical="center" wrapText="1"/>
    </xf>
    <xf numFmtId="16" fontId="20" fillId="11" borderId="216" xfId="0" applyNumberFormat="1" applyFont="1" applyFill="1" applyBorder="1" applyAlignment="1">
      <alignment horizontal="center" vertical="center" wrapText="1"/>
    </xf>
    <xf numFmtId="16" fontId="20" fillId="11" borderId="140" xfId="0" applyNumberFormat="1" applyFont="1" applyFill="1" applyBorder="1" applyAlignment="1">
      <alignment horizontal="center" vertical="center" wrapText="1"/>
    </xf>
    <xf numFmtId="0" fontId="21" fillId="0" borderId="209" xfId="0" applyFont="1" applyBorder="1" applyAlignment="1">
      <alignment horizontal="center" vertical="center" textRotation="90" wrapText="1"/>
    </xf>
    <xf numFmtId="0" fontId="21" fillId="0" borderId="222" xfId="0" applyFont="1" applyBorder="1" applyAlignment="1">
      <alignment horizontal="center" vertical="center" textRotation="90" wrapText="1"/>
    </xf>
    <xf numFmtId="0" fontId="20" fillId="7" borderId="230" xfId="0" applyFont="1" applyFill="1" applyBorder="1" applyAlignment="1">
      <alignment horizontal="center" vertical="center" wrapText="1"/>
    </xf>
    <xf numFmtId="0" fontId="20" fillId="7" borderId="231" xfId="0" applyFont="1" applyFill="1" applyBorder="1" applyAlignment="1">
      <alignment horizontal="center" vertical="center" wrapText="1"/>
    </xf>
    <xf numFmtId="0" fontId="20" fillId="7" borderId="239" xfId="0" applyFont="1" applyFill="1" applyBorder="1" applyAlignment="1">
      <alignment horizontal="center" vertical="center" wrapText="1"/>
    </xf>
    <xf numFmtId="16" fontId="21" fillId="7" borderId="211" xfId="0" applyNumberFormat="1" applyFont="1" applyFill="1" applyBorder="1" applyAlignment="1">
      <alignment horizontal="center" vertical="center" wrapText="1"/>
    </xf>
    <xf numFmtId="16" fontId="21" fillId="7" borderId="149" xfId="0" applyNumberFormat="1" applyFont="1" applyFill="1" applyBorder="1" applyAlignment="1">
      <alignment horizontal="center" vertical="center" wrapText="1"/>
    </xf>
    <xf numFmtId="16" fontId="21" fillId="7" borderId="151" xfId="0" applyNumberFormat="1" applyFont="1" applyFill="1" applyBorder="1" applyAlignment="1">
      <alignment horizontal="center" vertical="center" wrapText="1"/>
    </xf>
    <xf numFmtId="16" fontId="20" fillId="7" borderId="219" xfId="0" applyNumberFormat="1" applyFont="1" applyFill="1" applyBorder="1" applyAlignment="1">
      <alignment horizontal="center" vertical="center" wrapText="1"/>
    </xf>
    <xf numFmtId="16" fontId="20" fillId="7" borderId="220" xfId="0" applyNumberFormat="1" applyFont="1" applyFill="1" applyBorder="1" applyAlignment="1">
      <alignment horizontal="center" vertical="center" wrapText="1"/>
    </xf>
    <xf numFmtId="16" fontId="20" fillId="7" borderId="245" xfId="0" applyNumberFormat="1" applyFont="1" applyFill="1" applyBorder="1" applyAlignment="1">
      <alignment horizontal="center" vertical="center" wrapText="1"/>
    </xf>
    <xf numFmtId="16" fontId="22" fillId="16" borderId="218" xfId="0" applyNumberFormat="1" applyFont="1" applyFill="1" applyBorder="1" applyAlignment="1">
      <alignment horizontal="center" vertical="center" wrapText="1"/>
    </xf>
    <xf numFmtId="16" fontId="22" fillId="16" borderId="216" xfId="0" applyNumberFormat="1" applyFont="1" applyFill="1" applyBorder="1" applyAlignment="1">
      <alignment horizontal="center" vertical="center" wrapText="1"/>
    </xf>
    <xf numFmtId="16" fontId="22" fillId="16" borderId="224" xfId="0" applyNumberFormat="1" applyFont="1" applyFill="1" applyBorder="1" applyAlignment="1">
      <alignment horizontal="center" vertical="center" wrapText="1"/>
    </xf>
    <xf numFmtId="0" fontId="21" fillId="32" borderId="249" xfId="0" applyFont="1" applyFill="1" applyBorder="1" applyAlignment="1">
      <alignment horizontal="center" vertical="center" wrapText="1"/>
    </xf>
    <xf numFmtId="0" fontId="21" fillId="32" borderId="140" xfId="0" applyFont="1" applyFill="1" applyBorder="1" applyAlignment="1">
      <alignment horizontal="center" vertical="center" wrapText="1"/>
    </xf>
    <xf numFmtId="16" fontId="21" fillId="33" borderId="216" xfId="0" applyNumberFormat="1" applyFont="1" applyFill="1" applyBorder="1" applyAlignment="1">
      <alignment horizontal="center" vertical="center" wrapText="1"/>
    </xf>
    <xf numFmtId="16" fontId="21" fillId="33" borderId="217" xfId="0" applyNumberFormat="1" applyFont="1" applyFill="1" applyBorder="1" applyAlignment="1">
      <alignment horizontal="center" vertical="center" wrapText="1"/>
    </xf>
    <xf numFmtId="0" fontId="21" fillId="33" borderId="64" xfId="0" applyFont="1" applyFill="1" applyBorder="1" applyAlignment="1">
      <alignment horizontal="center" vertical="center" wrapText="1"/>
    </xf>
    <xf numFmtId="0" fontId="21" fillId="33" borderId="227" xfId="0" applyFont="1" applyFill="1" applyBorder="1" applyAlignment="1">
      <alignment horizontal="center" vertical="center" wrapText="1"/>
    </xf>
    <xf numFmtId="0" fontId="21" fillId="0" borderId="206" xfId="0" applyFont="1" applyBorder="1" applyAlignment="1">
      <alignment horizontal="center" vertical="center" textRotation="90" wrapText="1"/>
    </xf>
    <xf numFmtId="0" fontId="20" fillId="7" borderId="211" xfId="0" applyFont="1" applyFill="1" applyBorder="1" applyAlignment="1">
      <alignment horizontal="center" vertical="center" wrapText="1"/>
    </xf>
    <xf numFmtId="0" fontId="20" fillId="7" borderId="149" xfId="0" applyFont="1" applyFill="1" applyBorder="1" applyAlignment="1">
      <alignment horizontal="center" vertical="center" wrapText="1"/>
    </xf>
    <xf numFmtId="0" fontId="20" fillId="7" borderId="151" xfId="0" applyFont="1" applyFill="1" applyBorder="1" applyAlignment="1">
      <alignment horizontal="center" vertical="center" wrapText="1"/>
    </xf>
    <xf numFmtId="16" fontId="21" fillId="9" borderId="241" xfId="0" applyNumberFormat="1" applyFont="1" applyFill="1" applyBorder="1" applyAlignment="1">
      <alignment horizontal="center" vertical="center" wrapText="1"/>
    </xf>
    <xf numFmtId="16" fontId="21" fillId="9" borderId="216" xfId="0" applyNumberFormat="1" applyFont="1" applyFill="1" applyBorder="1" applyAlignment="1">
      <alignment horizontal="center" vertical="center" wrapText="1"/>
    </xf>
    <xf numFmtId="16" fontId="21" fillId="9" borderId="224" xfId="0" applyNumberFormat="1" applyFont="1" applyFill="1" applyBorder="1" applyAlignment="1">
      <alignment horizontal="center" vertical="center" wrapText="1"/>
    </xf>
    <xf numFmtId="16" fontId="29" fillId="24" borderId="209" xfId="0" applyNumberFormat="1" applyFont="1" applyFill="1" applyBorder="1" applyAlignment="1">
      <alignment horizontal="center" vertical="center" wrapText="1"/>
    </xf>
    <xf numFmtId="0" fontId="21" fillId="0" borderId="242" xfId="0" applyFont="1" applyBorder="1" applyAlignment="1">
      <alignment horizontal="center" vertical="center" textRotation="90" wrapText="1"/>
    </xf>
    <xf numFmtId="0" fontId="21" fillId="0" borderId="234" xfId="0" applyFont="1" applyBorder="1" applyAlignment="1">
      <alignment horizontal="center" vertical="center" textRotation="90" wrapText="1"/>
    </xf>
    <xf numFmtId="0" fontId="22" fillId="16" borderId="233" xfId="0" applyFont="1" applyFill="1" applyBorder="1" applyAlignment="1">
      <alignment horizontal="center" vertical="center" wrapText="1"/>
    </xf>
    <xf numFmtId="0" fontId="22" fillId="16" borderId="169" xfId="0" applyFont="1" applyFill="1" applyBorder="1" applyAlignment="1">
      <alignment horizontal="center" vertical="center" wrapText="1"/>
    </xf>
    <xf numFmtId="16" fontId="23" fillId="9" borderId="243" xfId="0" applyNumberFormat="1" applyFont="1" applyFill="1" applyBorder="1" applyAlignment="1">
      <alignment horizontal="center" vertical="center" wrapText="1"/>
    </xf>
    <xf numFmtId="16" fontId="23" fillId="9" borderId="216" xfId="0" applyNumberFormat="1" applyFont="1" applyFill="1" applyBorder="1" applyAlignment="1">
      <alignment horizontal="center" vertical="center" wrapText="1"/>
    </xf>
    <xf numFmtId="16" fontId="23" fillId="9" borderId="224" xfId="0" applyNumberFormat="1" applyFont="1" applyFill="1" applyBorder="1" applyAlignment="1">
      <alignment horizontal="center" vertical="center" wrapText="1"/>
    </xf>
    <xf numFmtId="16" fontId="22" fillId="16" borderId="219" xfId="0" applyNumberFormat="1" applyFont="1" applyFill="1" applyBorder="1" applyAlignment="1">
      <alignment horizontal="center" vertical="center" wrapText="1"/>
    </xf>
    <xf numFmtId="16" fontId="22" fillId="16" borderId="220" xfId="0" applyNumberFormat="1" applyFont="1" applyFill="1" applyBorder="1" applyAlignment="1">
      <alignment horizontal="center" vertical="center" wrapText="1"/>
    </xf>
    <xf numFmtId="16" fontId="22" fillId="16" borderId="211" xfId="0" applyNumberFormat="1" applyFont="1" applyFill="1" applyBorder="1" applyAlignment="1">
      <alignment horizontal="center" vertical="center" wrapText="1"/>
    </xf>
    <xf numFmtId="0" fontId="21" fillId="0" borderId="240" xfId="0" applyFont="1" applyBorder="1" applyAlignment="1">
      <alignment horizontal="center" vertical="center" textRotation="90" wrapText="1"/>
    </xf>
    <xf numFmtId="0" fontId="21" fillId="0" borderId="216" xfId="0" applyFont="1" applyBorder="1" applyAlignment="1">
      <alignment horizontal="center" vertical="center" wrapText="1"/>
    </xf>
    <xf numFmtId="0" fontId="21" fillId="0" borderId="217" xfId="0" applyFont="1" applyBorder="1" applyAlignment="1">
      <alignment horizontal="center" vertical="center" wrapText="1"/>
    </xf>
    <xf numFmtId="16" fontId="22" fillId="16" borderId="71" xfId="0" applyNumberFormat="1" applyFont="1" applyFill="1" applyBorder="1" applyAlignment="1">
      <alignment horizontal="center" vertical="center" wrapText="1"/>
    </xf>
    <xf numFmtId="16" fontId="22" fillId="16" borderId="230" xfId="0" applyNumberFormat="1" applyFont="1" applyFill="1" applyBorder="1" applyAlignment="1">
      <alignment horizontal="center" vertical="center" wrapText="1"/>
    </xf>
    <xf numFmtId="0" fontId="21" fillId="33" borderId="218" xfId="0" applyFont="1" applyFill="1" applyBorder="1" applyAlignment="1">
      <alignment horizontal="center" vertical="center" wrapText="1"/>
    </xf>
    <xf numFmtId="0" fontId="21" fillId="33" borderId="216" xfId="0" applyFont="1" applyFill="1" applyBorder="1" applyAlignment="1">
      <alignment horizontal="center" vertical="center" wrapText="1"/>
    </xf>
    <xf numFmtId="0" fontId="21" fillId="33" borderId="217" xfId="0" applyFont="1" applyFill="1" applyBorder="1" applyAlignment="1">
      <alignment horizontal="center" vertical="center" wrapText="1"/>
    </xf>
    <xf numFmtId="0" fontId="34" fillId="34" borderId="218" xfId="0" applyFont="1" applyFill="1" applyBorder="1" applyAlignment="1">
      <alignment horizontal="center" wrapText="1"/>
    </xf>
    <xf numFmtId="0" fontId="34" fillId="34" borderId="216" xfId="0" applyFont="1" applyFill="1" applyBorder="1" applyAlignment="1">
      <alignment horizontal="center" wrapText="1"/>
    </xf>
    <xf numFmtId="0" fontId="34" fillId="34" borderId="217" xfId="0" applyFont="1" applyFill="1" applyBorder="1" applyAlignment="1">
      <alignment horizontal="center" wrapText="1"/>
    </xf>
    <xf numFmtId="16" fontId="21" fillId="33" borderId="232" xfId="0" applyNumberFormat="1" applyFont="1" applyFill="1" applyBorder="1" applyAlignment="1">
      <alignment horizontal="center" vertical="center" wrapText="1"/>
    </xf>
    <xf numFmtId="16" fontId="21" fillId="33" borderId="233" xfId="0" applyNumberFormat="1" applyFont="1" applyFill="1" applyBorder="1" applyAlignment="1">
      <alignment horizontal="center" vertical="center" wrapText="1"/>
    </xf>
    <xf numFmtId="16" fontId="21" fillId="33" borderId="169" xfId="0" applyNumberFormat="1" applyFont="1" applyFill="1" applyBorder="1" applyAlignment="1">
      <alignment horizontal="center" vertical="center" wrapText="1"/>
    </xf>
    <xf numFmtId="16" fontId="23" fillId="33" borderId="225" xfId="0" applyNumberFormat="1" applyFont="1" applyFill="1" applyBorder="1" applyAlignment="1">
      <alignment horizontal="center" vertical="center" wrapText="1"/>
    </xf>
    <xf numFmtId="16" fontId="23" fillId="33" borderId="71" xfId="0" applyNumberFormat="1" applyFont="1" applyFill="1" applyBorder="1" applyAlignment="1">
      <alignment horizontal="center" vertical="center" wrapText="1"/>
    </xf>
    <xf numFmtId="16" fontId="23" fillId="33" borderId="228" xfId="0" applyNumberFormat="1" applyFont="1" applyFill="1" applyBorder="1" applyAlignment="1">
      <alignment horizontal="center" vertical="center" wrapText="1"/>
    </xf>
    <xf numFmtId="0" fontId="21" fillId="0" borderId="241" xfId="0" applyFont="1" applyBorder="1" applyAlignment="1">
      <alignment horizontal="center" vertical="center" wrapText="1"/>
    </xf>
    <xf numFmtId="0" fontId="21" fillId="0" borderId="140" xfId="0" applyFont="1" applyBorder="1" applyAlignment="1">
      <alignment horizontal="center" vertical="center" wrapText="1"/>
    </xf>
    <xf numFmtId="0" fontId="21" fillId="9" borderId="241" xfId="0" applyFont="1" applyFill="1" applyBorder="1" applyAlignment="1">
      <alignment horizontal="center" vertical="center" wrapText="1"/>
    </xf>
    <xf numFmtId="0" fontId="21" fillId="9" borderId="216" xfId="0" applyFont="1" applyFill="1" applyBorder="1" applyAlignment="1">
      <alignment horizontal="center" vertical="center" wrapText="1"/>
    </xf>
    <xf numFmtId="0" fontId="21" fillId="9" borderId="224" xfId="0" applyFont="1" applyFill="1" applyBorder="1" applyAlignment="1">
      <alignment horizontal="center" vertical="center" wrapText="1"/>
    </xf>
    <xf numFmtId="0" fontId="21" fillId="33" borderId="140" xfId="0" applyFont="1" applyFill="1" applyBorder="1" applyAlignment="1">
      <alignment horizontal="center" vertical="center" wrapText="1"/>
    </xf>
    <xf numFmtId="0" fontId="22" fillId="16" borderId="216" xfId="0" applyFont="1" applyFill="1" applyBorder="1" applyAlignment="1">
      <alignment horizontal="center" vertical="center" wrapText="1"/>
    </xf>
    <xf numFmtId="0" fontId="22" fillId="16" borderId="217" xfId="0" applyFont="1" applyFill="1" applyBorder="1" applyAlignment="1">
      <alignment horizontal="center" vertical="center" wrapText="1"/>
    </xf>
    <xf numFmtId="16" fontId="21" fillId="9" borderId="217" xfId="0" applyNumberFormat="1" applyFont="1" applyFill="1" applyBorder="1" applyAlignment="1">
      <alignment horizontal="center" vertical="center" wrapText="1"/>
    </xf>
    <xf numFmtId="0" fontId="21" fillId="9" borderId="71" xfId="0" applyFont="1" applyFill="1" applyBorder="1" applyAlignment="1">
      <alignment horizontal="center" vertical="center" wrapText="1"/>
    </xf>
    <xf numFmtId="0" fontId="21" fillId="9" borderId="229" xfId="0" applyFont="1" applyFill="1" applyBorder="1" applyAlignment="1">
      <alignment horizontal="center" vertical="center" wrapText="1"/>
    </xf>
    <xf numFmtId="16" fontId="22" fillId="16" borderId="243" xfId="0" applyNumberFormat="1" applyFont="1" applyFill="1" applyBorder="1" applyAlignment="1">
      <alignment horizontal="center" vertical="center" wrapText="1"/>
    </xf>
    <xf numFmtId="0" fontId="20" fillId="13" borderId="218" xfId="0" applyFont="1" applyFill="1" applyBorder="1" applyAlignment="1">
      <alignment horizontal="center" vertical="center" wrapText="1"/>
    </xf>
    <xf numFmtId="0" fontId="20" fillId="13" borderId="216" xfId="0" applyFont="1" applyFill="1" applyBorder="1" applyAlignment="1">
      <alignment horizontal="center" vertical="center" wrapText="1"/>
    </xf>
    <xf numFmtId="0" fontId="20" fillId="13" borderId="224" xfId="0" applyFont="1" applyFill="1" applyBorder="1" applyAlignment="1">
      <alignment horizontal="center" vertical="center" wrapText="1"/>
    </xf>
    <xf numFmtId="0" fontId="22" fillId="16" borderId="241" xfId="0" applyFont="1" applyFill="1" applyBorder="1" applyAlignment="1">
      <alignment horizontal="center" vertical="center" wrapText="1"/>
    </xf>
    <xf numFmtId="0" fontId="22" fillId="16" borderId="224" xfId="0" applyFont="1" applyFill="1" applyBorder="1" applyAlignment="1">
      <alignment horizontal="center" vertical="center" wrapText="1"/>
    </xf>
    <xf numFmtId="0" fontId="22" fillId="16" borderId="218" xfId="0" applyFont="1" applyFill="1" applyBorder="1" applyAlignment="1">
      <alignment horizontal="center" vertical="center" wrapText="1"/>
    </xf>
    <xf numFmtId="0" fontId="17" fillId="0" borderId="78" xfId="0" applyFont="1" applyBorder="1" applyAlignment="1">
      <alignment horizontal="center" vertical="center"/>
    </xf>
    <xf numFmtId="16" fontId="21" fillId="0" borderId="211" xfId="0" applyNumberFormat="1" applyFont="1" applyBorder="1" applyAlignment="1">
      <alignment horizontal="center" vertical="center" wrapText="1"/>
    </xf>
    <xf numFmtId="16" fontId="21" fillId="0" borderId="149" xfId="0" applyNumberFormat="1" applyFont="1" applyBorder="1" applyAlignment="1">
      <alignment horizontal="center" vertical="center" wrapText="1"/>
    </xf>
    <xf numFmtId="16" fontId="21" fillId="0" borderId="212" xfId="0" applyNumberFormat="1" applyFont="1" applyBorder="1" applyAlignment="1">
      <alignment horizontal="center" vertical="center" wrapText="1"/>
    </xf>
    <xf numFmtId="0" fontId="23" fillId="14" borderId="146" xfId="0" applyFont="1" applyFill="1" applyBorder="1" applyAlignment="1">
      <alignment horizontal="center" vertical="center" textRotation="90"/>
    </xf>
    <xf numFmtId="0" fontId="23" fillId="14" borderId="147" xfId="0" applyFont="1" applyFill="1" applyBorder="1" applyAlignment="1">
      <alignment horizontal="center" vertical="center" textRotation="90"/>
    </xf>
    <xf numFmtId="0" fontId="17" fillId="0" borderId="206" xfId="0" applyFont="1" applyBorder="1" applyAlignment="1">
      <alignment horizontal="center" vertical="center" wrapText="1"/>
    </xf>
    <xf numFmtId="0" fontId="17" fillId="0" borderId="207" xfId="0" applyFont="1" applyBorder="1" applyAlignment="1">
      <alignment horizontal="center" vertical="center" wrapText="1"/>
    </xf>
    <xf numFmtId="0" fontId="17" fillId="0" borderId="208" xfId="0" applyFont="1" applyBorder="1" applyAlignment="1">
      <alignment horizontal="center" vertical="center" wrapText="1"/>
    </xf>
    <xf numFmtId="0" fontId="23" fillId="0" borderId="209" xfId="0" applyFont="1" applyBorder="1" applyAlignment="1">
      <alignment horizontal="center" vertical="center" textRotation="90"/>
    </xf>
    <xf numFmtId="0" fontId="20" fillId="13" borderId="219" xfId="0" applyFont="1" applyFill="1" applyBorder="1" applyAlignment="1">
      <alignment horizontal="center" vertical="center" wrapText="1"/>
    </xf>
    <xf numFmtId="0" fontId="20" fillId="13" borderId="220" xfId="0" applyFont="1" applyFill="1" applyBorder="1" applyAlignment="1">
      <alignment horizontal="center" vertical="center" wrapText="1"/>
    </xf>
    <xf numFmtId="0" fontId="20" fillId="13" borderId="211" xfId="0" applyFont="1" applyFill="1" applyBorder="1" applyAlignment="1">
      <alignment horizontal="center" vertical="center" wrapText="1"/>
    </xf>
    <xf numFmtId="0" fontId="3" fillId="3" borderId="5" xfId="0" applyFont="1" applyFill="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63" xfId="0" applyFont="1" applyBorder="1" applyAlignment="1">
      <alignment horizontal="center"/>
    </xf>
    <xf numFmtId="0" fontId="0" fillId="7" borderId="5" xfId="0" applyFill="1" applyBorder="1" applyAlignment="1">
      <alignment horizontal="center"/>
    </xf>
    <xf numFmtId="0" fontId="3" fillId="4" borderId="5" xfId="0" applyFont="1" applyFill="1" applyBorder="1" applyAlignment="1">
      <alignment horizontal="center"/>
    </xf>
    <xf numFmtId="0" fontId="0" fillId="5" borderId="5" xfId="0" applyFill="1" applyBorder="1" applyAlignment="1">
      <alignment horizontal="center"/>
    </xf>
    <xf numFmtId="0" fontId="0" fillId="2" borderId="5" xfId="0" applyFill="1" applyBorder="1" applyAlignment="1">
      <alignment horizontal="center"/>
    </xf>
    <xf numFmtId="0" fontId="32" fillId="8" borderId="0" xfId="0" applyFont="1" applyFill="1" applyAlignment="1">
      <alignment horizontal="center"/>
    </xf>
    <xf numFmtId="0" fontId="32" fillId="8" borderId="0" xfId="0" applyFont="1" applyFill="1" applyAlignment="1">
      <alignment horizontal="left"/>
    </xf>
    <xf numFmtId="0" fontId="14" fillId="0" borderId="0" xfId="0" applyFont="1" applyAlignment="1">
      <alignment horizontal="center"/>
    </xf>
    <xf numFmtId="0" fontId="14" fillId="0" borderId="0" xfId="0" applyFont="1" applyAlignment="1">
      <alignment horizontal="left"/>
    </xf>
    <xf numFmtId="0" fontId="13" fillId="30" borderId="0" xfId="0" applyFont="1" applyFill="1" applyAlignment="1">
      <alignment horizontal="center"/>
    </xf>
    <xf numFmtId="0" fontId="13" fillId="30" borderId="0" xfId="0" applyFont="1" applyFill="1"/>
    <xf numFmtId="0" fontId="14" fillId="0" borderId="0" xfId="0" applyFont="1"/>
    <xf numFmtId="0" fontId="1" fillId="4" borderId="0" xfId="0" applyFont="1" applyFill="1" applyAlignment="1">
      <alignment horizontal="center" vertical="center"/>
    </xf>
    <xf numFmtId="0" fontId="3" fillId="4" borderId="0" xfId="0" applyFont="1" applyFill="1"/>
    <xf numFmtId="0" fontId="17" fillId="0" borderId="5" xfId="0" applyFont="1" applyBorder="1" applyAlignment="1">
      <alignment horizontal="center" vertical="center"/>
    </xf>
    <xf numFmtId="0" fontId="21" fillId="0" borderId="18" xfId="0" applyFont="1" applyBorder="1" applyAlignment="1">
      <alignment horizontal="center" vertical="center" textRotation="90"/>
    </xf>
    <xf numFmtId="0" fontId="21" fillId="0" borderId="33" xfId="0" applyFont="1" applyBorder="1" applyAlignment="1">
      <alignment horizontal="center" vertical="center" textRotation="90"/>
    </xf>
    <xf numFmtId="0" fontId="16" fillId="11" borderId="10"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21" fillId="0" borderId="18" xfId="0" applyFont="1" applyBorder="1" applyAlignment="1">
      <alignment horizontal="center" vertical="center" textRotation="90" wrapText="1"/>
    </xf>
    <xf numFmtId="16" fontId="21" fillId="0" borderId="22" xfId="0" applyNumberFormat="1" applyFont="1" applyBorder="1" applyAlignment="1">
      <alignment horizontal="center" vertical="center" wrapText="1"/>
    </xf>
    <xf numFmtId="16" fontId="21" fillId="0" borderId="23" xfId="0" applyNumberFormat="1" applyFont="1" applyBorder="1" applyAlignment="1">
      <alignment horizontal="center" vertical="center" wrapText="1"/>
    </xf>
    <xf numFmtId="16" fontId="21" fillId="0" borderId="29" xfId="0" applyNumberFormat="1" applyFont="1" applyBorder="1" applyAlignment="1">
      <alignment horizontal="center" vertical="center" wrapText="1"/>
    </xf>
    <xf numFmtId="16" fontId="21" fillId="0" borderId="13" xfId="0" applyNumberFormat="1" applyFont="1" applyBorder="1" applyAlignment="1">
      <alignment horizontal="center" vertical="center" wrapText="1"/>
    </xf>
    <xf numFmtId="16" fontId="21" fillId="0" borderId="8" xfId="0" applyNumberFormat="1" applyFont="1" applyBorder="1" applyAlignment="1">
      <alignment horizontal="center" vertical="center" wrapText="1"/>
    </xf>
    <xf numFmtId="16" fontId="21" fillId="0" borderId="6"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22" fillId="12" borderId="19"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3" fillId="14" borderId="25" xfId="0" applyFont="1" applyFill="1" applyBorder="1" applyAlignment="1">
      <alignment horizontal="center" vertical="center" textRotation="90"/>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3" fillId="0" borderId="18" xfId="0" applyFont="1" applyBorder="1" applyAlignment="1">
      <alignment horizontal="center" vertical="center" textRotation="90"/>
    </xf>
    <xf numFmtId="0" fontId="20" fillId="13" borderId="22"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20" fillId="13" borderId="28" xfId="0" applyFont="1" applyFill="1" applyBorder="1" applyAlignment="1">
      <alignment horizontal="center" vertical="center" wrapText="1"/>
    </xf>
    <xf numFmtId="0" fontId="20" fillId="13" borderId="29"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31" xfId="0" applyFont="1" applyFill="1" applyBorder="1" applyAlignment="1">
      <alignment horizontal="center" vertical="center" wrapText="1"/>
    </xf>
    <xf numFmtId="0" fontId="20" fillId="13" borderId="32" xfId="0" applyFont="1" applyFill="1" applyBorder="1" applyAlignment="1">
      <alignment horizontal="center" vertical="center" wrapText="1"/>
    </xf>
    <xf numFmtId="0" fontId="21" fillId="14" borderId="25" xfId="0" applyFont="1" applyFill="1" applyBorder="1" applyAlignment="1">
      <alignment horizontal="center" vertical="center" textRotation="90"/>
    </xf>
    <xf numFmtId="16" fontId="20" fillId="14" borderId="0" xfId="0" applyNumberFormat="1" applyFont="1" applyFill="1" applyAlignment="1">
      <alignment horizontal="center" vertical="center" wrapText="1"/>
    </xf>
    <xf numFmtId="16" fontId="20" fillId="14" borderId="26" xfId="0" applyNumberFormat="1" applyFont="1" applyFill="1" applyBorder="1" applyAlignment="1">
      <alignment horizontal="center" vertical="center" wrapText="1"/>
    </xf>
    <xf numFmtId="0" fontId="21" fillId="0" borderId="5" xfId="0" applyFont="1" applyBorder="1" applyAlignment="1">
      <alignment horizontal="center" vertical="center" textRotation="90" wrapText="1"/>
    </xf>
    <xf numFmtId="0" fontId="24" fillId="15" borderId="10"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16" fontId="20" fillId="11" borderId="10" xfId="0" applyNumberFormat="1" applyFont="1" applyFill="1" applyBorder="1" applyAlignment="1">
      <alignment horizontal="center" vertical="center" wrapText="1"/>
    </xf>
    <xf numFmtId="16" fontId="20" fillId="11" borderId="20" xfId="0" applyNumberFormat="1" applyFont="1" applyFill="1" applyBorder="1" applyAlignment="1">
      <alignment horizontal="center" vertical="center" wrapText="1"/>
    </xf>
    <xf numFmtId="16" fontId="20" fillId="11" borderId="21" xfId="0" applyNumberFormat="1" applyFont="1" applyFill="1" applyBorder="1" applyAlignment="1">
      <alignment horizontal="center" vertical="center" wrapText="1"/>
    </xf>
    <xf numFmtId="0" fontId="21" fillId="0" borderId="14" xfId="0" applyFont="1" applyBorder="1" applyAlignment="1">
      <alignment horizontal="center" vertical="center" textRotation="90" wrapText="1"/>
    </xf>
    <xf numFmtId="0" fontId="21" fillId="0" borderId="38" xfId="0" applyFont="1" applyBorder="1" applyAlignment="1">
      <alignment horizontal="center" vertical="center" textRotation="90" wrapText="1"/>
    </xf>
    <xf numFmtId="16" fontId="16" fillId="0" borderId="16" xfId="0" applyNumberFormat="1" applyFont="1" applyBorder="1" applyAlignment="1">
      <alignment horizontal="left" vertical="center" wrapText="1"/>
    </xf>
    <xf numFmtId="16" fontId="16" fillId="0" borderId="34" xfId="0" applyNumberFormat="1" applyFont="1" applyBorder="1" applyAlignment="1">
      <alignment horizontal="left" vertical="center" wrapText="1"/>
    </xf>
    <xf numFmtId="0" fontId="22" fillId="12" borderId="35" xfId="0" applyFont="1" applyFill="1" applyBorder="1" applyAlignment="1">
      <alignment horizontal="center" vertical="center" wrapText="1"/>
    </xf>
    <xf numFmtId="0" fontId="22" fillId="12" borderId="36" xfId="0" applyFont="1" applyFill="1" applyBorder="1" applyAlignment="1">
      <alignment horizontal="center" vertical="center" wrapText="1"/>
    </xf>
    <xf numFmtId="16" fontId="22" fillId="16" borderId="24" xfId="0" applyNumberFormat="1" applyFont="1" applyFill="1" applyBorder="1" applyAlignment="1">
      <alignment horizontal="center" vertical="center" wrapText="1"/>
    </xf>
    <xf numFmtId="16" fontId="22" fillId="16" borderId="30" xfId="0" applyNumberFormat="1" applyFont="1" applyFill="1" applyBorder="1" applyAlignment="1">
      <alignment horizontal="center" vertical="center" wrapText="1"/>
    </xf>
    <xf numFmtId="16" fontId="16" fillId="0" borderId="10" xfId="0" applyNumberFormat="1" applyFont="1" applyBorder="1" applyAlignment="1">
      <alignment horizontal="left" vertical="center" wrapText="1"/>
    </xf>
    <xf numFmtId="16" fontId="16" fillId="0" borderId="12" xfId="0" applyNumberFormat="1" applyFont="1" applyBorder="1" applyAlignment="1">
      <alignment horizontal="left" vertical="center" wrapText="1"/>
    </xf>
    <xf numFmtId="16" fontId="22" fillId="16" borderId="5" xfId="0" applyNumberFormat="1"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22" fillId="16" borderId="13" xfId="0" applyFont="1" applyFill="1" applyBorder="1" applyAlignment="1">
      <alignment horizontal="center" vertical="center" wrapText="1"/>
    </xf>
    <xf numFmtId="0" fontId="22" fillId="16" borderId="6" xfId="0" applyFont="1" applyFill="1" applyBorder="1" applyAlignment="1">
      <alignment horizontal="center" vertical="center" wrapText="1"/>
    </xf>
    <xf numFmtId="0" fontId="22" fillId="12" borderId="37" xfId="0" applyFont="1" applyFill="1" applyBorder="1" applyAlignment="1">
      <alignment horizontal="center" vertical="center" wrapText="1"/>
    </xf>
    <xf numFmtId="0" fontId="22" fillId="16" borderId="35" xfId="0" applyFont="1" applyFill="1" applyBorder="1" applyAlignment="1">
      <alignment horizontal="center" vertical="center" wrapText="1"/>
    </xf>
    <xf numFmtId="0" fontId="22" fillId="16" borderId="37" xfId="0" applyFont="1" applyFill="1" applyBorder="1" applyAlignment="1">
      <alignment horizontal="center" vertical="center" wrapText="1"/>
    </xf>
    <xf numFmtId="0" fontId="22" fillId="16" borderId="5" xfId="0" applyFont="1" applyFill="1" applyBorder="1" applyAlignment="1">
      <alignment horizontal="center" vertical="center" wrapText="1"/>
    </xf>
    <xf numFmtId="0" fontId="22" fillId="16" borderId="24" xfId="0" applyFont="1" applyFill="1" applyBorder="1" applyAlignment="1">
      <alignment horizontal="center" vertical="center" wrapText="1"/>
    </xf>
    <xf numFmtId="0" fontId="22" fillId="16" borderId="30" xfId="0" applyFont="1" applyFill="1" applyBorder="1" applyAlignment="1">
      <alignment horizontal="center" vertical="center" wrapText="1"/>
    </xf>
    <xf numFmtId="0" fontId="22" fillId="16" borderId="7" xfId="0" applyFont="1" applyFill="1" applyBorder="1" applyAlignment="1">
      <alignment horizontal="center" vertical="center" wrapText="1"/>
    </xf>
    <xf numFmtId="0" fontId="22" fillId="16" borderId="22" xfId="0" applyFont="1" applyFill="1" applyBorder="1" applyAlignment="1">
      <alignment horizontal="center" vertical="center" wrapText="1"/>
    </xf>
    <xf numFmtId="0" fontId="22" fillId="16" borderId="29" xfId="0" applyFont="1" applyFill="1" applyBorder="1" applyAlignment="1">
      <alignment horizontal="center" vertical="center" wrapText="1"/>
    </xf>
    <xf numFmtId="0" fontId="22" fillId="16" borderId="8" xfId="0" applyFont="1" applyFill="1" applyBorder="1" applyAlignment="1">
      <alignment horizontal="center" vertical="center" wrapText="1"/>
    </xf>
    <xf numFmtId="0" fontId="22" fillId="16" borderId="19"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2" xfId="0" applyFont="1" applyFill="1" applyBorder="1" applyAlignment="1">
      <alignment horizontal="center" vertical="center" wrapText="1"/>
    </xf>
    <xf numFmtId="0" fontId="22" fillId="18" borderId="5" xfId="0" applyFont="1" applyFill="1" applyBorder="1" applyAlignment="1">
      <alignment horizontal="center" vertical="center" wrapText="1"/>
    </xf>
    <xf numFmtId="16" fontId="23" fillId="21" borderId="29" xfId="0" applyNumberFormat="1" applyFont="1" applyFill="1" applyBorder="1" applyAlignment="1">
      <alignment horizontal="center" vertical="center" wrapText="1"/>
    </xf>
    <xf numFmtId="16" fontId="23" fillId="21" borderId="26" xfId="0" applyNumberFormat="1" applyFont="1" applyFill="1" applyBorder="1" applyAlignment="1">
      <alignment horizontal="center" vertical="center" wrapText="1"/>
    </xf>
    <xf numFmtId="16" fontId="23" fillId="21" borderId="43" xfId="0" applyNumberFormat="1" applyFont="1" applyFill="1" applyBorder="1" applyAlignment="1">
      <alignment horizontal="center" vertical="center" wrapText="1"/>
    </xf>
    <xf numFmtId="16" fontId="23" fillId="21" borderId="44" xfId="0" applyNumberFormat="1" applyFont="1" applyFill="1" applyBorder="1" applyAlignment="1">
      <alignment horizontal="center" vertical="center" wrapText="1"/>
    </xf>
    <xf numFmtId="16" fontId="23" fillId="21" borderId="45" xfId="0" applyNumberFormat="1" applyFont="1" applyFill="1" applyBorder="1" applyAlignment="1">
      <alignment horizontal="center" vertical="center" wrapText="1"/>
    </xf>
    <xf numFmtId="0" fontId="22" fillId="16" borderId="4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8" xfId="0" applyFont="1" applyBorder="1" applyAlignment="1">
      <alignment horizontal="center" vertical="center" wrapText="1"/>
    </xf>
    <xf numFmtId="0" fontId="22" fillId="18" borderId="24" xfId="0" applyFont="1" applyFill="1" applyBorder="1" applyAlignment="1">
      <alignment horizontal="center" vertical="center" wrapText="1"/>
    </xf>
    <xf numFmtId="0" fontId="22" fillId="18" borderId="7" xfId="0" applyFont="1" applyFill="1" applyBorder="1" applyAlignment="1">
      <alignment horizontal="center" vertical="center" wrapText="1"/>
    </xf>
    <xf numFmtId="16" fontId="22" fillId="16" borderId="5" xfId="0" applyNumberFormat="1" applyFont="1" applyFill="1" applyBorder="1" applyAlignment="1">
      <alignment horizontal="center" vertical="center"/>
    </xf>
    <xf numFmtId="0" fontId="21" fillId="0" borderId="46" xfId="0" applyFont="1" applyBorder="1" applyAlignment="1">
      <alignment horizontal="center" vertical="center" textRotation="90" wrapText="1"/>
    </xf>
    <xf numFmtId="0" fontId="21" fillId="9" borderId="5" xfId="0" applyFont="1" applyFill="1" applyBorder="1" applyAlignment="1">
      <alignment horizontal="center" vertical="center" wrapText="1"/>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16" fontId="23" fillId="21" borderId="35" xfId="0" applyNumberFormat="1" applyFont="1" applyFill="1" applyBorder="1" applyAlignment="1">
      <alignment horizontal="center" vertical="center" wrapText="1"/>
    </xf>
    <xf numFmtId="16" fontId="23" fillId="21" borderId="36" xfId="0" applyNumberFormat="1" applyFont="1" applyFill="1" applyBorder="1" applyAlignment="1">
      <alignment horizontal="center" vertical="center" wrapText="1"/>
    </xf>
    <xf numFmtId="16" fontId="23" fillId="21" borderId="37" xfId="0" applyNumberFormat="1" applyFont="1" applyFill="1" applyBorder="1" applyAlignment="1">
      <alignment horizontal="center" vertical="center" wrapText="1"/>
    </xf>
    <xf numFmtId="0" fontId="22" fillId="12" borderId="41" xfId="0" applyFont="1" applyFill="1" applyBorder="1" applyAlignment="1">
      <alignment horizontal="center" vertical="center" wrapText="1"/>
    </xf>
    <xf numFmtId="0" fontId="22" fillId="24" borderId="40" xfId="0" applyFont="1" applyFill="1" applyBorder="1" applyAlignment="1">
      <alignment horizontal="center" vertical="center" wrapText="1"/>
    </xf>
    <xf numFmtId="0" fontId="22" fillId="24" borderId="41" xfId="0" applyFont="1" applyFill="1" applyBorder="1" applyAlignment="1">
      <alignment horizontal="center" vertical="center" wrapText="1"/>
    </xf>
    <xf numFmtId="16" fontId="22" fillId="16" borderId="27" xfId="0" applyNumberFormat="1" applyFont="1" applyFill="1" applyBorder="1" applyAlignment="1">
      <alignment horizontal="center" vertical="center" wrapText="1"/>
    </xf>
    <xf numFmtId="16" fontId="22" fillId="16" borderId="31" xfId="0" applyNumberFormat="1" applyFont="1" applyFill="1" applyBorder="1" applyAlignment="1">
      <alignment horizontal="center" vertical="center" wrapText="1"/>
    </xf>
    <xf numFmtId="0" fontId="21" fillId="9" borderId="40" xfId="0" applyFont="1" applyFill="1" applyBorder="1" applyAlignment="1">
      <alignment horizontal="center" vertical="center" wrapText="1"/>
    </xf>
    <xf numFmtId="16" fontId="23" fillId="21" borderId="8" xfId="0" applyNumberFormat="1" applyFont="1" applyFill="1" applyBorder="1" applyAlignment="1">
      <alignment horizontal="center" vertical="center" wrapText="1"/>
    </xf>
    <xf numFmtId="16" fontId="23" fillId="21" borderId="32" xfId="0" applyNumberFormat="1" applyFont="1" applyFill="1" applyBorder="1" applyAlignment="1">
      <alignment horizontal="center" vertical="center" wrapText="1"/>
    </xf>
    <xf numFmtId="0" fontId="22" fillId="16" borderId="10" xfId="0"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7" xfId="0" applyFont="1" applyBorder="1" applyAlignment="1">
      <alignment horizontal="center" vertical="center"/>
    </xf>
    <xf numFmtId="0" fontId="21" fillId="9" borderId="19" xfId="0" applyFont="1" applyFill="1" applyBorder="1" applyAlignment="1">
      <alignment horizontal="center" vertical="center"/>
    </xf>
    <xf numFmtId="0" fontId="22" fillId="16" borderId="12" xfId="0" applyFont="1" applyFill="1" applyBorder="1" applyAlignment="1">
      <alignment horizontal="center" vertical="center" wrapText="1"/>
    </xf>
    <xf numFmtId="0" fontId="21" fillId="9" borderId="35" xfId="0" applyFont="1" applyFill="1" applyBorder="1" applyAlignment="1">
      <alignment horizontal="center" vertical="center"/>
    </xf>
    <xf numFmtId="0" fontId="21" fillId="9" borderId="37" xfId="0" applyFont="1" applyFill="1" applyBorder="1" applyAlignment="1">
      <alignment horizontal="center" vertical="center"/>
    </xf>
    <xf numFmtId="0" fontId="21" fillId="9" borderId="28" xfId="0" applyFont="1" applyFill="1" applyBorder="1" applyAlignment="1">
      <alignment horizontal="center" vertical="center"/>
    </xf>
    <xf numFmtId="0" fontId="21" fillId="9" borderId="32" xfId="0" applyFont="1" applyFill="1" applyBorder="1" applyAlignment="1">
      <alignment horizontal="center" vertical="center"/>
    </xf>
    <xf numFmtId="16" fontId="23" fillId="21" borderId="19" xfId="0" applyNumberFormat="1"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3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23" fillId="0" borderId="5" xfId="0" applyFont="1" applyBorder="1" applyAlignment="1">
      <alignment horizontal="center" vertical="center" textRotation="90"/>
    </xf>
    <xf numFmtId="0" fontId="21" fillId="26" borderId="10" xfId="0" applyFont="1" applyFill="1" applyBorder="1" applyAlignment="1">
      <alignment horizontal="center" vertical="center"/>
    </xf>
    <xf numFmtId="0" fontId="21" fillId="26" borderId="20" xfId="0" applyFont="1" applyFill="1" applyBorder="1" applyAlignment="1">
      <alignment horizontal="center" vertical="center"/>
    </xf>
    <xf numFmtId="0" fontId="21" fillId="9" borderId="41" xfId="0" applyFont="1" applyFill="1" applyBorder="1" applyAlignment="1">
      <alignment horizontal="center" vertical="center"/>
    </xf>
    <xf numFmtId="0" fontId="22" fillId="12" borderId="26" xfId="0" applyFont="1" applyFill="1" applyBorder="1" applyAlignment="1">
      <alignment horizontal="center" vertical="center" wrapText="1"/>
    </xf>
    <xf numFmtId="16" fontId="23" fillId="21" borderId="31" xfId="0" applyNumberFormat="1"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23" borderId="48" xfId="0" applyFont="1" applyFill="1" applyBorder="1" applyAlignment="1">
      <alignment horizontal="center" vertical="center" wrapText="1"/>
    </xf>
    <xf numFmtId="0" fontId="21" fillId="23" borderId="51" xfId="0" applyFont="1" applyFill="1" applyBorder="1" applyAlignment="1">
      <alignment horizontal="center" vertical="center" wrapText="1"/>
    </xf>
    <xf numFmtId="0" fontId="21" fillId="23" borderId="52" xfId="0" applyFont="1" applyFill="1" applyBorder="1" applyAlignment="1">
      <alignment horizontal="center" vertical="center" wrapText="1"/>
    </xf>
    <xf numFmtId="16" fontId="22" fillId="16" borderId="7" xfId="0" applyNumberFormat="1" applyFont="1" applyFill="1" applyBorder="1" applyAlignment="1">
      <alignment horizontal="center" vertical="center" wrapText="1"/>
    </xf>
    <xf numFmtId="16" fontId="20" fillId="7" borderId="8" xfId="0" applyNumberFormat="1" applyFont="1" applyFill="1" applyBorder="1" applyAlignment="1">
      <alignment horizontal="center" vertical="center" wrapText="1"/>
    </xf>
    <xf numFmtId="16" fontId="20" fillId="7" borderId="31" xfId="0" applyNumberFormat="1" applyFont="1" applyFill="1" applyBorder="1" applyAlignment="1">
      <alignment horizontal="center" vertical="center" wrapText="1"/>
    </xf>
    <xf numFmtId="16" fontId="20" fillId="7" borderId="32" xfId="0" applyNumberFormat="1"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6" xfId="0"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7" borderId="45" xfId="0" applyFont="1" applyFill="1" applyBorder="1" applyAlignment="1">
      <alignment horizontal="center" vertical="center" wrapText="1"/>
    </xf>
    <xf numFmtId="16" fontId="29" fillId="24" borderId="54" xfId="0" applyNumberFormat="1" applyFont="1" applyFill="1" applyBorder="1" applyAlignment="1">
      <alignment horizontal="center" vertical="center" wrapText="1"/>
    </xf>
    <xf numFmtId="16" fontId="29" fillId="24" borderId="12" xfId="0" applyNumberFormat="1" applyFont="1" applyFill="1" applyBorder="1" applyAlignment="1">
      <alignment horizontal="center" vertical="center" wrapText="1"/>
    </xf>
    <xf numFmtId="16" fontId="30" fillId="24" borderId="10" xfId="0" applyNumberFormat="1" applyFont="1" applyFill="1" applyBorder="1" applyAlignment="1">
      <alignment horizontal="center" vertical="center" wrapText="1"/>
    </xf>
    <xf numFmtId="16" fontId="30" fillId="24" borderId="20" xfId="0" applyNumberFormat="1" applyFont="1" applyFill="1" applyBorder="1" applyAlignment="1">
      <alignment horizontal="center" vertical="center" wrapText="1"/>
    </xf>
    <xf numFmtId="16" fontId="30" fillId="24" borderId="21" xfId="0" applyNumberFormat="1"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4" borderId="20" xfId="0" applyFont="1" applyFill="1" applyBorder="1" applyAlignment="1">
      <alignment horizontal="center" vertical="center" wrapText="1"/>
    </xf>
    <xf numFmtId="0" fontId="22" fillId="24" borderId="31" xfId="0" applyFont="1" applyFill="1" applyBorder="1" applyAlignment="1">
      <alignment horizontal="center" vertical="center" wrapText="1"/>
    </xf>
    <xf numFmtId="0" fontId="21" fillId="0" borderId="33" xfId="0" applyFont="1" applyBorder="1" applyAlignment="1">
      <alignment horizontal="center" vertical="center" textRotation="90" wrapText="1"/>
    </xf>
    <xf numFmtId="0" fontId="21" fillId="0" borderId="56" xfId="0" applyFont="1" applyBorder="1" applyAlignment="1">
      <alignment horizontal="center" vertical="center" textRotation="90" wrapText="1"/>
    </xf>
    <xf numFmtId="16" fontId="20" fillId="11" borderId="22" xfId="0" applyNumberFormat="1" applyFont="1" applyFill="1" applyBorder="1" applyAlignment="1">
      <alignment horizontal="center" vertical="center" wrapText="1"/>
    </xf>
    <xf numFmtId="16" fontId="20" fillId="11" borderId="27" xfId="0" applyNumberFormat="1" applyFont="1" applyFill="1" applyBorder="1" applyAlignment="1">
      <alignment horizontal="center" vertical="center" wrapText="1"/>
    </xf>
    <xf numFmtId="16" fontId="20" fillId="11" borderId="28" xfId="0" applyNumberFormat="1" applyFont="1" applyFill="1" applyBorder="1" applyAlignment="1">
      <alignment horizontal="center" vertical="center" wrapText="1"/>
    </xf>
    <xf numFmtId="16" fontId="20" fillId="11" borderId="43" xfId="0" applyNumberFormat="1" applyFont="1" applyFill="1" applyBorder="1" applyAlignment="1">
      <alignment horizontal="center" vertical="center" wrapText="1"/>
    </xf>
    <xf numFmtId="16" fontId="20" fillId="11" borderId="44" xfId="0" applyNumberFormat="1" applyFont="1" applyFill="1" applyBorder="1" applyAlignment="1">
      <alignment horizontal="center" vertical="center" wrapText="1"/>
    </xf>
    <xf numFmtId="16" fontId="20" fillId="11" borderId="45" xfId="0" applyNumberFormat="1" applyFont="1" applyFill="1" applyBorder="1" applyAlignment="1">
      <alignment horizontal="center" vertical="center" wrapText="1"/>
    </xf>
    <xf numFmtId="16" fontId="21" fillId="7" borderId="22" xfId="0" applyNumberFormat="1" applyFont="1" applyFill="1" applyBorder="1" applyAlignment="1">
      <alignment horizontal="center" vertical="center" wrapText="1"/>
    </xf>
    <xf numFmtId="16" fontId="21" fillId="7" borderId="27" xfId="0" applyNumberFormat="1" applyFont="1" applyFill="1" applyBorder="1" applyAlignment="1">
      <alignment horizontal="center" vertical="center" wrapText="1"/>
    </xf>
    <xf numFmtId="16" fontId="21" fillId="7" borderId="28" xfId="0" applyNumberFormat="1" applyFont="1" applyFill="1" applyBorder="1" applyAlignment="1">
      <alignment horizontal="center" vertical="center" wrapText="1"/>
    </xf>
    <xf numFmtId="16" fontId="21" fillId="7" borderId="29" xfId="0" applyNumberFormat="1" applyFont="1" applyFill="1" applyBorder="1" applyAlignment="1">
      <alignment horizontal="center" vertical="center" wrapText="1"/>
    </xf>
    <xf numFmtId="16" fontId="21" fillId="7" borderId="0" xfId="0" applyNumberFormat="1" applyFont="1" applyFill="1" applyAlignment="1">
      <alignment horizontal="center" vertical="center" wrapText="1"/>
    </xf>
    <xf numFmtId="16" fontId="21" fillId="7" borderId="26" xfId="0" applyNumberFormat="1" applyFont="1" applyFill="1" applyBorder="1" applyAlignment="1">
      <alignment horizontal="center" vertical="center" wrapText="1"/>
    </xf>
    <xf numFmtId="16" fontId="21" fillId="7" borderId="43" xfId="0" applyNumberFormat="1" applyFont="1" applyFill="1" applyBorder="1" applyAlignment="1">
      <alignment horizontal="center" vertical="center" wrapText="1"/>
    </xf>
    <xf numFmtId="16" fontId="21" fillId="7" borderId="44" xfId="0" applyNumberFormat="1" applyFont="1" applyFill="1" applyBorder="1" applyAlignment="1">
      <alignment horizontal="center" vertical="center" wrapText="1"/>
    </xf>
    <xf numFmtId="16" fontId="21" fillId="7" borderId="45" xfId="0" applyNumberFormat="1" applyFont="1" applyFill="1" applyBorder="1" applyAlignment="1">
      <alignment horizontal="center" vertical="center" wrapText="1"/>
    </xf>
    <xf numFmtId="0" fontId="20" fillId="22" borderId="15" xfId="0" applyFont="1" applyFill="1" applyBorder="1" applyAlignment="1">
      <alignment horizontal="center" vertical="center" wrapText="1"/>
    </xf>
    <xf numFmtId="0" fontId="20" fillId="22" borderId="17" xfId="0" applyFont="1" applyFill="1" applyBorder="1" applyAlignment="1">
      <alignment horizontal="center" vertical="center" wrapText="1"/>
    </xf>
    <xf numFmtId="0" fontId="20" fillId="22" borderId="5" xfId="0" applyFont="1" applyFill="1" applyBorder="1" applyAlignment="1">
      <alignment horizontal="center" vertical="center" wrapText="1"/>
    </xf>
    <xf numFmtId="0" fontId="20" fillId="22" borderId="19"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wrapText="1"/>
    </xf>
    <xf numFmtId="0" fontId="21" fillId="0" borderId="38" xfId="0" applyFont="1" applyBorder="1" applyAlignment="1">
      <alignment horizontal="center" vertical="center" textRotation="90"/>
    </xf>
    <xf numFmtId="16" fontId="20" fillId="7" borderId="22" xfId="0" applyNumberFormat="1" applyFont="1" applyFill="1" applyBorder="1" applyAlignment="1">
      <alignment horizontal="center" vertical="center" wrapText="1"/>
    </xf>
    <xf numFmtId="16" fontId="20" fillId="7" borderId="27" xfId="0" applyNumberFormat="1" applyFont="1" applyFill="1" applyBorder="1" applyAlignment="1">
      <alignment horizontal="center" vertical="center" wrapText="1"/>
    </xf>
    <xf numFmtId="16" fontId="20" fillId="7" borderId="28" xfId="0" applyNumberFormat="1" applyFont="1" applyFill="1" applyBorder="1" applyAlignment="1">
      <alignment horizontal="center" vertical="center" wrapText="1"/>
    </xf>
    <xf numFmtId="16" fontId="20" fillId="7" borderId="29" xfId="0" applyNumberFormat="1" applyFont="1" applyFill="1" applyBorder="1" applyAlignment="1">
      <alignment horizontal="center" vertical="center" wrapText="1"/>
    </xf>
    <xf numFmtId="16" fontId="20" fillId="7" borderId="26" xfId="0" applyNumberFormat="1" applyFont="1" applyFill="1" applyBorder="1" applyAlignment="1">
      <alignment horizontal="center" vertical="center" wrapText="1"/>
    </xf>
    <xf numFmtId="16" fontId="20" fillId="7" borderId="43" xfId="0" applyNumberFormat="1" applyFont="1" applyFill="1" applyBorder="1" applyAlignment="1">
      <alignment horizontal="center" vertical="center" wrapText="1"/>
    </xf>
    <xf numFmtId="16" fontId="20" fillId="7" borderId="44" xfId="0" applyNumberFormat="1" applyFont="1" applyFill="1" applyBorder="1" applyAlignment="1">
      <alignment horizontal="center" vertical="center" wrapText="1"/>
    </xf>
    <xf numFmtId="16" fontId="20" fillId="7" borderId="45" xfId="0" applyNumberFormat="1" applyFont="1" applyFill="1" applyBorder="1" applyAlignment="1">
      <alignment horizontal="center" vertical="center" wrapText="1"/>
    </xf>
    <xf numFmtId="16" fontId="20" fillId="11" borderId="29" xfId="0" applyNumberFormat="1" applyFont="1" applyFill="1" applyBorder="1" applyAlignment="1">
      <alignment horizontal="center" vertical="center" wrapText="1"/>
    </xf>
    <xf numFmtId="16" fontId="20" fillId="11" borderId="26" xfId="0" applyNumberFormat="1" applyFont="1" applyFill="1" applyBorder="1" applyAlignment="1">
      <alignment horizontal="center" vertical="center" wrapText="1"/>
    </xf>
    <xf numFmtId="0" fontId="20" fillId="7" borderId="58" xfId="0" applyFont="1" applyFill="1" applyBorder="1" applyAlignment="1">
      <alignment horizontal="center" vertical="center" wrapText="1"/>
    </xf>
    <xf numFmtId="0" fontId="20" fillId="7" borderId="59" xfId="0" applyFont="1" applyFill="1" applyBorder="1" applyAlignment="1">
      <alignment horizontal="center" vertical="center" wrapText="1"/>
    </xf>
    <xf numFmtId="0" fontId="20" fillId="7" borderId="60" xfId="0" applyFont="1" applyFill="1" applyBorder="1" applyAlignment="1">
      <alignment horizontal="center" vertical="center" wrapText="1"/>
    </xf>
    <xf numFmtId="16" fontId="21" fillId="0" borderId="24" xfId="0" applyNumberFormat="1" applyFont="1" applyBorder="1" applyAlignment="1">
      <alignment horizontal="center" vertical="center" wrapText="1"/>
    </xf>
    <xf numFmtId="16" fontId="21" fillId="0" borderId="30" xfId="0" applyNumberFormat="1" applyFont="1" applyBorder="1" applyAlignment="1">
      <alignment horizontal="center" vertical="center" wrapText="1"/>
    </xf>
    <xf numFmtId="16" fontId="21" fillId="0" borderId="7" xfId="0" applyNumberFormat="1" applyFont="1" applyBorder="1" applyAlignment="1">
      <alignment horizontal="center" vertical="center" wrapText="1"/>
    </xf>
    <xf numFmtId="0" fontId="20" fillId="7" borderId="8"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4" fillId="29" borderId="10"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6" fillId="0" borderId="172" xfId="0" applyFont="1" applyBorder="1" applyAlignment="1">
      <alignment horizontal="center" vertical="center" wrapText="1"/>
    </xf>
    <xf numFmtId="16" fontId="23" fillId="0" borderId="172" xfId="0" applyNumberFormat="1" applyFont="1" applyBorder="1" applyAlignment="1">
      <alignment horizontal="center" vertical="center" wrapText="1"/>
    </xf>
    <xf numFmtId="0" fontId="16" fillId="0" borderId="172" xfId="0" applyFont="1" applyBorder="1" applyAlignment="1">
      <alignment horizontal="center" vertical="center" wrapText="1"/>
    </xf>
    <xf numFmtId="0" fontId="69" fillId="0" borderId="172" xfId="0" applyFont="1" applyBorder="1" applyAlignment="1">
      <alignment horizontal="left" wrapText="1"/>
    </xf>
    <xf numFmtId="0" fontId="20" fillId="0" borderId="172" xfId="0" applyFont="1" applyBorder="1" applyAlignment="1">
      <alignment horizontal="left" vertical="center" wrapText="1" indent="1"/>
    </xf>
    <xf numFmtId="0" fontId="26" fillId="0" borderId="172" xfId="0" applyFont="1" applyBorder="1" applyAlignment="1">
      <alignment horizontal="left" wrapText="1"/>
    </xf>
    <xf numFmtId="0" fontId="67" fillId="0" borderId="172" xfId="0" applyFont="1" applyBorder="1" applyAlignment="1">
      <alignment horizontal="left" vertical="top" wrapText="1"/>
    </xf>
    <xf numFmtId="0" fontId="64" fillId="0" borderId="172" xfId="1" applyBorder="1" applyAlignment="1">
      <alignment horizontal="left" vertical="top" wrapText="1"/>
    </xf>
    <xf numFmtId="0" fontId="21" fillId="0" borderId="172" xfId="0" applyFont="1" applyBorder="1" applyAlignment="1">
      <alignment horizontal="center" vertical="center" wrapText="1"/>
    </xf>
    <xf numFmtId="0" fontId="65" fillId="0" borderId="172" xfId="0" applyFont="1" applyBorder="1" applyAlignment="1">
      <alignment horizontal="center" vertical="center" wrapText="1"/>
    </xf>
    <xf numFmtId="0" fontId="21" fillId="0" borderId="172" xfId="0" applyFont="1" applyBorder="1" applyAlignment="1">
      <alignment horizontal="center" vertical="center" textRotation="90" wrapText="1"/>
    </xf>
    <xf numFmtId="0" fontId="21" fillId="0" borderId="172" xfId="0" applyFont="1" applyBorder="1" applyAlignment="1">
      <alignment horizontal="center" vertical="center" textRotation="90"/>
    </xf>
    <xf numFmtId="0" fontId="58" fillId="49" borderId="172" xfId="0" applyFont="1" applyFill="1" applyBorder="1" applyAlignment="1">
      <alignment horizontal="center" vertical="center"/>
    </xf>
    <xf numFmtId="0" fontId="60" fillId="0" borderId="172" xfId="0" applyFont="1" applyBorder="1" applyAlignment="1">
      <alignment horizontal="center" vertical="center"/>
    </xf>
    <xf numFmtId="0" fontId="40" fillId="50" borderId="172" xfId="0" applyFont="1" applyFill="1" applyBorder="1" applyAlignment="1">
      <alignment horizontal="center" vertical="center" wrapText="1"/>
    </xf>
    <xf numFmtId="0" fontId="0" fillId="47" borderId="172" xfId="0" applyFill="1" applyBorder="1" applyAlignment="1">
      <alignment horizontal="center"/>
    </xf>
    <xf numFmtId="0" fontId="0" fillId="26" borderId="172" xfId="0" applyFill="1" applyBorder="1" applyAlignment="1">
      <alignment horizontal="center" wrapText="1"/>
    </xf>
    <xf numFmtId="0" fontId="0" fillId="28" borderId="172" xfId="0" applyFill="1" applyBorder="1" applyAlignment="1">
      <alignment horizontal="center" wrapText="1"/>
    </xf>
    <xf numFmtId="0" fontId="0" fillId="23" borderId="172" xfId="0" applyFill="1" applyBorder="1" applyAlignment="1">
      <alignment horizontal="center" wrapText="1"/>
    </xf>
    <xf numFmtId="0" fontId="21" fillId="0" borderId="172" xfId="0" applyFont="1" applyBorder="1" applyAlignment="1">
      <alignment horizontal="left" vertical="center" wrapText="1"/>
    </xf>
    <xf numFmtId="0" fontId="21" fillId="0" borderId="172" xfId="0" applyFont="1" applyBorder="1" applyAlignment="1">
      <alignment horizontal="left" wrapText="1"/>
    </xf>
    <xf numFmtId="0" fontId="16" fillId="0" borderId="172" xfId="0" applyFont="1" applyBorder="1" applyAlignment="1">
      <alignment horizontal="left" vertical="center" wrapText="1"/>
    </xf>
    <xf numFmtId="0" fontId="26" fillId="0" borderId="172" xfId="0" applyFont="1" applyBorder="1" applyAlignment="1">
      <alignment horizontal="left" vertical="center" wrapText="1"/>
    </xf>
    <xf numFmtId="0" fontId="66" fillId="0" borderId="172" xfId="0" applyFont="1" applyBorder="1" applyAlignment="1">
      <alignment horizontal="left" vertical="top" wrapText="1"/>
    </xf>
    <xf numFmtId="0" fontId="26" fillId="0" borderId="172" xfId="0" applyFont="1" applyBorder="1" applyAlignment="1">
      <alignment horizontal="left" vertical="top" wrapText="1"/>
    </xf>
    <xf numFmtId="0" fontId="68" fillId="0" borderId="172" xfId="0" applyFont="1" applyBorder="1" applyAlignment="1">
      <alignment horizontal="left" vertical="center" wrapText="1"/>
    </xf>
    <xf numFmtId="0" fontId="65" fillId="0" borderId="172" xfId="0" applyFont="1" applyBorder="1" applyAlignment="1">
      <alignment horizontal="left" vertical="center" wrapText="1"/>
    </xf>
    <xf numFmtId="0" fontId="58" fillId="49" borderId="296" xfId="0" applyFont="1" applyFill="1" applyBorder="1" applyAlignment="1">
      <alignment horizontal="center" vertical="center"/>
    </xf>
    <xf numFmtId="0" fontId="58" fillId="49" borderId="297" xfId="0" applyFont="1" applyFill="1" applyBorder="1" applyAlignment="1">
      <alignment horizontal="center" vertical="center"/>
    </xf>
    <xf numFmtId="0" fontId="60" fillId="0" borderId="298" xfId="0" applyFont="1" applyBorder="1" applyAlignment="1">
      <alignment horizontal="center" vertical="center"/>
    </xf>
    <xf numFmtId="0" fontId="60" fillId="0" borderId="299" xfId="0" applyFont="1" applyBorder="1" applyAlignment="1">
      <alignment horizontal="center" vertical="center"/>
    </xf>
    <xf numFmtId="0" fontId="40" fillId="50" borderId="288" xfId="0" applyFont="1" applyFill="1" applyBorder="1" applyAlignment="1">
      <alignment horizontal="center" vertical="center" wrapText="1"/>
    </xf>
    <xf numFmtId="0" fontId="40" fillId="50" borderId="289" xfId="0" applyFont="1" applyFill="1" applyBorder="1" applyAlignment="1">
      <alignment horizontal="center" vertical="center" wrapText="1"/>
    </xf>
    <xf numFmtId="0" fontId="0" fillId="47" borderId="0" xfId="0" applyFill="1" applyAlignment="1">
      <alignment horizontal="center"/>
    </xf>
    <xf numFmtId="0" fontId="0" fillId="26" borderId="0" xfId="0" applyFill="1" applyAlignment="1">
      <alignment horizontal="center" wrapText="1"/>
    </xf>
    <xf numFmtId="0" fontId="0" fillId="28" borderId="0" xfId="0" applyFill="1" applyAlignment="1">
      <alignment horizontal="center" wrapText="1"/>
    </xf>
    <xf numFmtId="0" fontId="0" fillId="23" borderId="0" xfId="0" applyFill="1" applyAlignment="1">
      <alignment horizontal="center" wrapText="1"/>
    </xf>
    <xf numFmtId="0" fontId="40" fillId="0" borderId="344" xfId="0" applyFont="1" applyBorder="1" applyAlignment="1">
      <alignment horizontal="center" vertical="center" textRotation="90" wrapText="1"/>
    </xf>
    <xf numFmtId="0" fontId="40" fillId="0" borderId="345" xfId="0" applyFont="1" applyBorder="1" applyAlignment="1">
      <alignment horizontal="center" vertical="center" textRotation="90" wrapText="1"/>
    </xf>
    <xf numFmtId="0" fontId="40" fillId="0" borderId="349" xfId="0" applyFont="1" applyBorder="1" applyAlignment="1">
      <alignment horizontal="center" vertical="center" textRotation="90" wrapText="1"/>
    </xf>
    <xf numFmtId="0" fontId="40" fillId="0" borderId="342" xfId="0" applyFont="1" applyBorder="1" applyAlignment="1">
      <alignment horizontal="center" vertical="center" textRotation="90" wrapText="1"/>
    </xf>
    <xf numFmtId="0" fontId="107" fillId="53" borderId="344" xfId="0" applyFont="1" applyFill="1" applyBorder="1" applyAlignment="1">
      <alignment horizontal="center" vertical="center" textRotation="90" wrapText="1"/>
    </xf>
    <xf numFmtId="0" fontId="107" fillId="53" borderId="345" xfId="0" applyFont="1" applyFill="1" applyBorder="1" applyAlignment="1">
      <alignment horizontal="center" vertical="center" textRotation="90" wrapText="1"/>
    </xf>
    <xf numFmtId="0" fontId="40" fillId="40" borderId="344" xfId="0" applyFont="1" applyFill="1" applyBorder="1" applyAlignment="1">
      <alignment horizontal="center" vertical="center" textRotation="90"/>
    </xf>
    <xf numFmtId="0" fontId="40" fillId="40" borderId="345" xfId="0" applyFont="1" applyFill="1" applyBorder="1" applyAlignment="1">
      <alignment horizontal="center" vertical="center" textRotation="90"/>
    </xf>
    <xf numFmtId="0" fontId="40" fillId="40" borderId="344" xfId="0" applyFont="1" applyFill="1" applyBorder="1" applyAlignment="1">
      <alignment horizontal="center" vertical="center" textRotation="90" wrapText="1"/>
    </xf>
    <xf numFmtId="0" fontId="40" fillId="40" borderId="345" xfId="0" applyFont="1" applyFill="1" applyBorder="1" applyAlignment="1">
      <alignment horizontal="center" vertical="center" textRotation="90" wrapText="1"/>
    </xf>
    <xf numFmtId="0" fontId="40" fillId="40" borderId="346" xfId="0" applyFont="1" applyFill="1" applyBorder="1" applyAlignment="1">
      <alignment horizontal="center" vertical="center" textRotation="90" wrapText="1"/>
    </xf>
    <xf numFmtId="0" fontId="40" fillId="40" borderId="341" xfId="0" applyFont="1" applyFill="1" applyBorder="1" applyAlignment="1">
      <alignment horizontal="center" vertical="center" textRotation="90" wrapText="1"/>
    </xf>
    <xf numFmtId="0" fontId="40" fillId="0" borderId="341" xfId="0" applyFont="1" applyBorder="1" applyAlignment="1">
      <alignment horizontal="center" vertical="center" textRotation="90"/>
    </xf>
    <xf numFmtId="0" fontId="40" fillId="0" borderId="343" xfId="0" applyFont="1" applyBorder="1" applyAlignment="1">
      <alignment horizontal="center" vertical="center" textRotation="90"/>
    </xf>
    <xf numFmtId="0" fontId="40" fillId="0" borderId="172" xfId="0" applyFont="1" applyBorder="1" applyAlignment="1">
      <alignment wrapText="1"/>
    </xf>
    <xf numFmtId="0" fontId="20" fillId="0" borderId="172" xfId="0" applyFont="1" applyBorder="1" applyAlignment="1">
      <alignment horizontal="center" vertical="center" wrapText="1"/>
    </xf>
    <xf numFmtId="0" fontId="21" fillId="0" borderId="172" xfId="0" applyFont="1" applyBorder="1" applyAlignment="1">
      <alignment horizontal="center"/>
    </xf>
    <xf numFmtId="0" fontId="57" fillId="0" borderId="172" xfId="0" applyFont="1" applyBorder="1" applyAlignment="1">
      <alignment horizontal="center" vertical="center" wrapText="1"/>
    </xf>
    <xf numFmtId="0" fontId="21" fillId="0" borderId="172" xfId="0" applyFont="1" applyBorder="1" applyAlignment="1">
      <alignment horizontal="center" wrapText="1"/>
    </xf>
    <xf numFmtId="0" fontId="0" fillId="0" borderId="172" xfId="0" applyBorder="1" applyAlignment="1">
      <alignment horizontal="center"/>
    </xf>
    <xf numFmtId="0" fontId="40" fillId="0" borderId="172" xfId="0" applyFont="1" applyBorder="1" applyAlignment="1">
      <alignment horizontal="center"/>
    </xf>
    <xf numFmtId="0" fontId="21" fillId="0" borderId="172" xfId="0" applyFont="1" applyBorder="1" applyAlignment="1">
      <alignment horizontal="left" vertical="top" wrapText="1"/>
    </xf>
    <xf numFmtId="0" fontId="58" fillId="49" borderId="296" xfId="0" applyFont="1" applyFill="1" applyBorder="1" applyAlignment="1">
      <alignment horizontal="center" vertical="center" wrapText="1"/>
    </xf>
    <xf numFmtId="0" fontId="58" fillId="49" borderId="297" xfId="0" applyFont="1" applyFill="1" applyBorder="1" applyAlignment="1">
      <alignment horizontal="center" vertical="center" wrapText="1"/>
    </xf>
    <xf numFmtId="0" fontId="60" fillId="0" borderId="298" xfId="0" applyFont="1" applyBorder="1" applyAlignment="1">
      <alignment horizontal="center" vertical="center" wrapText="1"/>
    </xf>
    <xf numFmtId="0" fontId="60" fillId="0" borderId="299" xfId="0" applyFont="1" applyBorder="1" applyAlignment="1">
      <alignment horizontal="center" vertical="center" wrapText="1"/>
    </xf>
    <xf numFmtId="0" fontId="0" fillId="47" borderId="0" xfId="0" applyFill="1" applyAlignment="1">
      <alignment horizontal="center" wrapText="1"/>
    </xf>
    <xf numFmtId="0" fontId="102" fillId="64" borderId="172" xfId="0" applyFont="1" applyFill="1" applyBorder="1"/>
    <xf numFmtId="0" fontId="40" fillId="0" borderId="172" xfId="0" applyFont="1" applyBorder="1"/>
    <xf numFmtId="0" fontId="103" fillId="0" borderId="172" xfId="0" applyFont="1" applyBorder="1"/>
    <xf numFmtId="0" fontId="40" fillId="0" borderId="172" xfId="0" applyFont="1" applyBorder="1" applyAlignment="1">
      <alignment horizontal="left" wrapText="1"/>
    </xf>
    <xf numFmtId="0" fontId="26" fillId="0" borderId="172" xfId="0" applyFont="1" applyBorder="1" applyAlignment="1">
      <alignment wrapText="1"/>
    </xf>
    <xf numFmtId="0" fontId="20" fillId="0" borderId="172" xfId="0" applyFont="1" applyBorder="1" applyAlignment="1">
      <alignment wrapText="1"/>
    </xf>
    <xf numFmtId="0" fontId="103" fillId="0" borderId="172" xfId="0" applyFont="1" applyBorder="1" applyAlignment="1">
      <alignment wrapText="1"/>
    </xf>
    <xf numFmtId="164" fontId="0" fillId="0" borderId="0" xfId="0" applyNumberFormat="1" applyAlignment="1">
      <alignment horizontal="center" vertical="center" wrapText="1"/>
    </xf>
    <xf numFmtId="0" fontId="21" fillId="0" borderId="88" xfId="0" applyFont="1" applyBorder="1" applyAlignment="1">
      <alignment horizontal="center" vertical="center" wrapText="1"/>
    </xf>
    <xf numFmtId="0" fontId="21" fillId="0" borderId="255" xfId="0" applyFont="1" applyBorder="1" applyAlignment="1">
      <alignment horizontal="center" vertical="center" wrapText="1"/>
    </xf>
    <xf numFmtId="0" fontId="21" fillId="0" borderId="90" xfId="0" applyFont="1" applyBorder="1" applyAlignment="1">
      <alignment horizontal="center" vertical="center" wrapText="1"/>
    </xf>
    <xf numFmtId="0" fontId="0" fillId="0" borderId="0" xfId="0" applyAlignment="1">
      <alignment vertical="top"/>
    </xf>
    <xf numFmtId="0" fontId="42" fillId="0" borderId="172" xfId="0" applyFont="1" applyBorder="1" applyAlignment="1">
      <alignment vertical="top" wrapText="1"/>
    </xf>
    <xf numFmtId="0" fontId="0" fillId="63" borderId="172" xfId="4" applyFont="1" applyBorder="1" applyAlignment="1">
      <alignment vertical="top" wrapText="1"/>
    </xf>
    <xf numFmtId="0" fontId="96" fillId="0" borderId="172" xfId="0" applyFont="1" applyBorder="1" applyAlignment="1">
      <alignment vertical="top" wrapText="1"/>
    </xf>
    <xf numFmtId="0" fontId="0" fillId="0" borderId="0" xfId="0" applyAlignment="1">
      <alignment vertical="top" wrapText="1"/>
    </xf>
    <xf numFmtId="0" fontId="0" fillId="0" borderId="172" xfId="0" applyBorder="1" applyAlignment="1">
      <alignment vertical="top"/>
    </xf>
    <xf numFmtId="0" fontId="42" fillId="0" borderId="172" xfId="0" applyFont="1" applyBorder="1" applyAlignment="1">
      <alignment vertical="top"/>
    </xf>
    <xf numFmtId="0" fontId="93" fillId="0" borderId="172" xfId="3" applyFill="1" applyBorder="1" applyAlignment="1">
      <alignment vertical="top" wrapText="1"/>
    </xf>
    <xf numFmtId="0" fontId="95" fillId="0" borderId="172" xfId="0" applyFont="1" applyBorder="1" applyAlignment="1">
      <alignment vertical="top" wrapText="1"/>
    </xf>
    <xf numFmtId="0" fontId="40" fillId="0" borderId="172" xfId="0" applyFont="1" applyBorder="1" applyAlignment="1">
      <alignment vertical="top" wrapText="1"/>
    </xf>
    <xf numFmtId="0" fontId="42" fillId="0" borderId="0" xfId="0" applyFont="1" applyAlignment="1">
      <alignment vertical="top"/>
    </xf>
    <xf numFmtId="0" fontId="45" fillId="0" borderId="172" xfId="0" applyFont="1" applyBorder="1" applyAlignment="1">
      <alignment vertical="top" wrapText="1"/>
    </xf>
    <xf numFmtId="0" fontId="98" fillId="0" borderId="172" xfId="0" applyFont="1" applyBorder="1" applyAlignment="1">
      <alignment vertical="top" wrapText="1"/>
    </xf>
    <xf numFmtId="0" fontId="42" fillId="26" borderId="293" xfId="0" applyFont="1" applyFill="1" applyBorder="1" applyAlignment="1">
      <alignment vertical="top" wrapText="1"/>
    </xf>
    <xf numFmtId="0" fontId="0" fillId="26" borderId="293" xfId="0" applyFill="1" applyBorder="1" applyAlignment="1">
      <alignment vertical="top"/>
    </xf>
    <xf numFmtId="0" fontId="0" fillId="26" borderId="293" xfId="0" applyFill="1" applyBorder="1" applyAlignment="1">
      <alignment vertical="top" wrapText="1"/>
    </xf>
    <xf numFmtId="0" fontId="58" fillId="49" borderId="172" xfId="0" applyFont="1" applyFill="1" applyBorder="1" applyAlignment="1">
      <alignment vertical="top" wrapText="1"/>
    </xf>
    <xf numFmtId="0" fontId="58" fillId="49" borderId="172" xfId="0" applyFont="1" applyFill="1" applyBorder="1" applyAlignment="1">
      <alignment vertical="top"/>
    </xf>
    <xf numFmtId="0" fontId="59" fillId="48" borderId="172" xfId="0" applyFont="1" applyFill="1" applyBorder="1" applyAlignment="1">
      <alignment vertical="top" wrapText="1"/>
    </xf>
    <xf numFmtId="0" fontId="61" fillId="50" borderId="289" xfId="0" applyFont="1" applyFill="1" applyBorder="1" applyAlignment="1">
      <alignment vertical="top" wrapText="1"/>
    </xf>
    <xf numFmtId="0" fontId="62" fillId="50" borderId="289" xfId="0" applyFont="1" applyFill="1" applyBorder="1" applyAlignment="1">
      <alignment vertical="top" wrapText="1"/>
    </xf>
    <xf numFmtId="0" fontId="21" fillId="0" borderId="172" xfId="0" applyFont="1" applyBorder="1" applyAlignment="1">
      <alignment vertical="top"/>
    </xf>
    <xf numFmtId="0" fontId="21" fillId="0" borderId="172" xfId="0" applyFont="1" applyBorder="1" applyAlignment="1">
      <alignment vertical="top" wrapText="1"/>
    </xf>
    <xf numFmtId="0" fontId="61" fillId="0" borderId="292" xfId="0" applyFont="1" applyBorder="1" applyAlignment="1">
      <alignment vertical="center" wrapText="1"/>
    </xf>
    <xf numFmtId="0" fontId="62" fillId="0" borderId="292" xfId="0" applyFont="1" applyBorder="1" applyAlignment="1">
      <alignment vertical="center" wrapText="1"/>
    </xf>
    <xf numFmtId="0" fontId="40" fillId="0" borderId="341" xfId="0" applyFont="1" applyBorder="1" applyAlignment="1">
      <alignment horizontal="center" vertical="center"/>
    </xf>
    <xf numFmtId="0" fontId="40" fillId="0" borderId="343" xfId="0" applyFont="1" applyBorder="1" applyAlignment="1">
      <alignment horizontal="center" vertical="center"/>
    </xf>
    <xf numFmtId="0" fontId="40" fillId="0" borderId="344" xfId="0" applyFont="1" applyBorder="1" applyAlignment="1">
      <alignment horizontal="center" vertical="center" wrapText="1"/>
    </xf>
    <xf numFmtId="0" fontId="40" fillId="0" borderId="345" xfId="0" applyFont="1" applyBorder="1" applyAlignment="1">
      <alignment horizontal="center" vertical="center" wrapText="1"/>
    </xf>
    <xf numFmtId="0" fontId="40" fillId="40" borderId="346" xfId="0" applyFont="1" applyFill="1" applyBorder="1" applyAlignment="1">
      <alignment horizontal="center" vertical="center" wrapText="1"/>
    </xf>
    <xf numFmtId="0" fontId="40" fillId="40" borderId="341" xfId="0" applyFont="1" applyFill="1" applyBorder="1" applyAlignment="1">
      <alignment horizontal="center" vertical="center" wrapText="1"/>
    </xf>
    <xf numFmtId="0" fontId="40" fillId="40" borderId="344" xfId="0" applyFont="1" applyFill="1" applyBorder="1" applyAlignment="1">
      <alignment horizontal="center" vertical="center" wrapText="1"/>
    </xf>
    <xf numFmtId="0" fontId="40" fillId="40" borderId="345" xfId="0" applyFont="1" applyFill="1" applyBorder="1" applyAlignment="1">
      <alignment horizontal="center" vertical="center" wrapText="1"/>
    </xf>
    <xf numFmtId="0" fontId="107" fillId="53" borderId="345" xfId="0" applyFont="1" applyFill="1" applyBorder="1" applyAlignment="1">
      <alignment horizontal="center" vertical="center" wrapText="1"/>
    </xf>
    <xf numFmtId="0" fontId="40" fillId="40" borderId="344" xfId="0" applyFont="1" applyFill="1" applyBorder="1" applyAlignment="1">
      <alignment horizontal="center" vertical="center"/>
    </xf>
    <xf numFmtId="0" fontId="40" fillId="40" borderId="345" xfId="0" applyFont="1" applyFill="1" applyBorder="1" applyAlignment="1">
      <alignment horizontal="center" vertical="center"/>
    </xf>
    <xf numFmtId="0" fontId="107" fillId="53" borderId="344" xfId="0" applyFont="1" applyFill="1" applyBorder="1" applyAlignment="1">
      <alignment horizontal="center" vertical="center" wrapText="1"/>
    </xf>
    <xf numFmtId="0" fontId="40" fillId="0" borderId="344" xfId="0" applyFont="1" applyBorder="1" applyAlignment="1">
      <alignment horizontal="center" vertical="center" wrapText="1"/>
    </xf>
    <xf numFmtId="0" fontId="40" fillId="0" borderId="349" xfId="0" applyFont="1" applyBorder="1" applyAlignment="1">
      <alignment horizontal="center" vertical="center" wrapText="1"/>
    </xf>
    <xf numFmtId="0" fontId="40" fillId="0" borderId="342" xfId="0" applyFont="1" applyBorder="1" applyAlignment="1">
      <alignment horizontal="center" vertical="center" wrapText="1"/>
    </xf>
    <xf numFmtId="0" fontId="0" fillId="0" borderId="0" xfId="0" applyAlignment="1"/>
    <xf numFmtId="0" fontId="21" fillId="0" borderId="172" xfId="0" applyFont="1" applyBorder="1" applyAlignment="1">
      <alignment horizontal="center" vertical="center"/>
    </xf>
  </cellXfs>
  <cellStyles count="7">
    <cellStyle name="Calculation" xfId="6" builtinId="22"/>
    <cellStyle name="Good" xfId="2" builtinId="26"/>
    <cellStyle name="Hyperlink" xfId="1" builtinId="8"/>
    <cellStyle name="Input" xfId="3" builtinId="20"/>
    <cellStyle name="Neutral" xfId="5" builtinId="28"/>
    <cellStyle name="Normal" xfId="0" builtinId="0"/>
    <cellStyle name="Note" xfId="4" builtinId="10"/>
  </cellStyles>
  <dxfs count="42">
    <dxf>
      <font>
        <color rgb="FF9C0006"/>
      </font>
      <fill>
        <patternFill patternType="solid">
          <bgColor theme="4" tint="0.59999389629810485"/>
        </patternFill>
      </fill>
    </dxf>
    <dxf>
      <font>
        <color rgb="FF9C0006"/>
      </font>
      <fill>
        <patternFill patternType="solid">
          <bgColor theme="4" tint="0.59999389629810485"/>
        </patternFill>
      </fill>
    </dxf>
    <dxf>
      <font>
        <color rgb="FF9C0006"/>
      </font>
      <fill>
        <patternFill patternType="solid">
          <bgColor theme="7" tint="0.59999389629810485"/>
        </patternFill>
      </fill>
    </dxf>
    <dxf>
      <font>
        <color rgb="FF9C0006"/>
      </font>
      <fill>
        <patternFill patternType="solid">
          <bgColor theme="5" tint="0.59999389629810485"/>
        </patternFill>
      </fill>
    </dxf>
    <dxf>
      <font>
        <color theme="1" tint="0.14999847407452621"/>
      </font>
      <fill>
        <patternFill patternType="solid">
          <bgColor theme="7"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5" tint="0.39997558519241921"/>
        </patternFill>
      </fill>
    </dxf>
    <dxf>
      <font>
        <color theme="1" tint="0.14999847407452621"/>
      </font>
      <fill>
        <patternFill patternType="solid">
          <bgColor theme="5" tint="0.39997558519241921"/>
        </patternFill>
      </fill>
    </dxf>
    <dxf>
      <font>
        <color theme="1" tint="0.14999847407452621"/>
      </font>
      <fill>
        <patternFill patternType="solid">
          <bgColor rgb="FFC6EFCE"/>
        </patternFill>
      </fill>
    </dxf>
    <dxf>
      <font>
        <color theme="2" tint="-0.749992370372631"/>
      </font>
      <fill>
        <patternFill patternType="solid">
          <bgColor rgb="FF8CE7F5"/>
        </patternFill>
      </fill>
    </dxf>
    <dxf>
      <font>
        <color theme="1" tint="0.14999847407452621"/>
      </font>
      <fill>
        <patternFill patternType="solid">
          <bgColor theme="7"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5" tint="0.39997558519241921"/>
        </patternFill>
      </fill>
    </dxf>
    <dxf>
      <font>
        <color theme="1" tint="0.14999847407452621"/>
      </font>
      <fill>
        <patternFill patternType="solid">
          <bgColor theme="5" tint="0.39997558519241921"/>
        </patternFill>
      </fill>
    </dxf>
    <dxf>
      <font>
        <color theme="1" tint="0.14999847407452621"/>
      </font>
      <fill>
        <patternFill patternType="solid">
          <bgColor rgb="FFC6EFCE"/>
        </patternFill>
      </fill>
    </dxf>
    <dxf>
      <font>
        <color theme="2" tint="-0.749992370372631"/>
      </font>
      <fill>
        <patternFill patternType="solid">
          <bgColor rgb="FF8CE7F5"/>
        </patternFill>
      </fill>
    </dxf>
    <dxf>
      <font>
        <color theme="1" tint="0.14999847407452621"/>
      </font>
      <fill>
        <patternFill patternType="solid">
          <bgColor theme="7"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5" tint="0.39997558519241921"/>
        </patternFill>
      </fill>
    </dxf>
    <dxf>
      <font>
        <color theme="1" tint="0.14999847407452621"/>
      </font>
      <fill>
        <patternFill patternType="solid">
          <bgColor theme="5" tint="0.39997558519241921"/>
        </patternFill>
      </fill>
    </dxf>
    <dxf>
      <font>
        <color theme="1" tint="0.14999847407452621"/>
      </font>
      <fill>
        <patternFill patternType="solid">
          <bgColor rgb="FFC6EFCE"/>
        </patternFill>
      </fill>
    </dxf>
    <dxf>
      <font>
        <color theme="2" tint="-0.749992370372631"/>
      </font>
      <fill>
        <patternFill patternType="solid">
          <bgColor rgb="FF8CE7F5"/>
        </patternFill>
      </fill>
    </dxf>
    <dxf>
      <font>
        <color theme="1" tint="0.14999847407452621"/>
      </font>
      <fill>
        <patternFill patternType="solid">
          <bgColor theme="7"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5" tint="0.39997558519241921"/>
        </patternFill>
      </fill>
    </dxf>
    <dxf>
      <font>
        <color theme="1" tint="0.14999847407452621"/>
      </font>
      <fill>
        <patternFill patternType="solid">
          <bgColor theme="5" tint="0.39997558519241921"/>
        </patternFill>
      </fill>
    </dxf>
    <dxf>
      <font>
        <color theme="1" tint="0.14999847407452621"/>
      </font>
      <fill>
        <patternFill patternType="solid">
          <bgColor rgb="FFC6EFCE"/>
        </patternFill>
      </fill>
    </dxf>
    <dxf>
      <font>
        <color theme="2" tint="-0.749992370372631"/>
      </font>
      <fill>
        <patternFill patternType="solid">
          <bgColor rgb="FF8CE7F5"/>
        </patternFill>
      </fill>
    </dxf>
    <dxf>
      <font>
        <color theme="1" tint="0.14999847407452621"/>
      </font>
      <fill>
        <patternFill patternType="solid">
          <bgColor theme="7"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4" tint="0.79998168889431442"/>
        </patternFill>
      </fill>
    </dxf>
    <dxf>
      <font>
        <color theme="1" tint="0.14999847407452621"/>
      </font>
      <fill>
        <patternFill patternType="solid">
          <bgColor theme="5" tint="0.39997558519241921"/>
        </patternFill>
      </fill>
    </dxf>
    <dxf>
      <font>
        <color theme="1" tint="0.14999847407452621"/>
      </font>
      <fill>
        <patternFill patternType="solid">
          <bgColor theme="5" tint="0.39997558519241921"/>
        </patternFill>
      </fill>
    </dxf>
    <dxf>
      <font>
        <color theme="1" tint="0.14999847407452621"/>
      </font>
      <fill>
        <patternFill patternType="solid">
          <bgColor rgb="FFC6EFCE"/>
        </patternFill>
      </fill>
    </dxf>
    <dxf>
      <font>
        <color theme="2" tint="-0.749992370372631"/>
      </font>
      <fill>
        <patternFill patternType="solid">
          <bgColor rgb="FF8CE7F5"/>
        </patternFill>
      </fill>
    </dxf>
    <dxf>
      <font>
        <color rgb="FF9C0006"/>
      </font>
      <fill>
        <patternFill patternType="solid">
          <bgColor theme="4" tint="0.59999389629810485"/>
        </patternFill>
      </fill>
    </dxf>
    <dxf>
      <font>
        <color rgb="FF9C0006"/>
      </font>
      <fill>
        <patternFill patternType="solid">
          <bgColor theme="7" tint="0.59999389629810485"/>
        </patternFill>
      </fill>
    </dxf>
    <dxf>
      <font>
        <color rgb="FF9C0006"/>
      </font>
      <fill>
        <patternFill patternType="solid">
          <bgColor theme="5" tint="0.59999389629810485"/>
        </patternFill>
      </fill>
    </dxf>
  </dxfs>
  <tableStyles count="0" defaultTableStyle="TableStyleMedium2" defaultPivotStyle="PivotStyleLight16"/>
  <colors>
    <mruColors>
      <color rgb="FFFFC8FB"/>
      <color rgb="FFFD7AC1"/>
      <color rgb="FF782565"/>
      <color rgb="FF33A4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419100</xdr:colOff>
      <xdr:row>14</xdr:row>
      <xdr:rowOff>25400</xdr:rowOff>
    </xdr:from>
    <xdr:to>
      <xdr:col>5</xdr:col>
      <xdr:colOff>762000</xdr:colOff>
      <xdr:row>22</xdr:row>
      <xdr:rowOff>76200</xdr:rowOff>
    </xdr:to>
    <xdr:sp macro="" textlink="">
      <xdr:nvSpPr>
        <xdr:cNvPr id="2" name="TextBox 1">
          <a:extLst>
            <a:ext uri="{FF2B5EF4-FFF2-40B4-BE49-F238E27FC236}">
              <a16:creationId xmlns:a16="http://schemas.microsoft.com/office/drawing/2014/main" id="{2D57B1C8-3903-584F-BB06-1C1FB52994AD}"/>
            </a:ext>
          </a:extLst>
        </xdr:cNvPr>
        <xdr:cNvSpPr txBox="1"/>
      </xdr:nvSpPr>
      <xdr:spPr>
        <a:xfrm>
          <a:off x="1244600" y="3429000"/>
          <a:ext cx="7391400" cy="16764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bg1"/>
              </a:solidFill>
              <a:effectLst/>
              <a:latin typeface="+mn-lt"/>
              <a:ea typeface="+mn-ea"/>
              <a:cs typeface="+mn-cs"/>
            </a:rPr>
            <a:t>Where TAGs are highlighted, we need to ensure that:</a:t>
          </a:r>
        </a:p>
        <a:p>
          <a:pPr marL="171450" lvl="0" indent="-171450">
            <a:buFont typeface="Arial" panose="020B0604020202020204" pitchFamily="34" charset="0"/>
            <a:buChar char="•"/>
          </a:pPr>
          <a:r>
            <a:rPr lang="en-GB" sz="1600">
              <a:solidFill>
                <a:schemeClr val="bg1"/>
              </a:solidFill>
              <a:effectLst/>
              <a:latin typeface="+mn-lt"/>
              <a:ea typeface="+mn-ea"/>
              <a:cs typeface="+mn-cs"/>
            </a:rPr>
            <a:t>A topic list is given in advance of the assessment</a:t>
          </a:r>
        </a:p>
        <a:p>
          <a:pPr marL="171450" lvl="0" indent="-171450">
            <a:buFont typeface="Arial" panose="020B0604020202020204" pitchFamily="34" charset="0"/>
            <a:buChar char="•"/>
          </a:pPr>
          <a:r>
            <a:rPr lang="en-GB" sz="1600">
              <a:solidFill>
                <a:schemeClr val="bg1"/>
              </a:solidFill>
              <a:effectLst/>
              <a:latin typeface="+mn-lt"/>
              <a:ea typeface="+mn-ea"/>
              <a:cs typeface="+mn-cs"/>
            </a:rPr>
            <a:t>Questions are set using past exam papers</a:t>
          </a:r>
        </a:p>
        <a:p>
          <a:pPr marL="171450" lvl="0" indent="-171450">
            <a:buFont typeface="Arial" panose="020B0604020202020204" pitchFamily="34" charset="0"/>
            <a:buChar char="•"/>
          </a:pPr>
          <a:r>
            <a:rPr lang="en-GB" sz="1600">
              <a:solidFill>
                <a:schemeClr val="bg1"/>
              </a:solidFill>
              <a:effectLst/>
              <a:latin typeface="+mn-lt"/>
              <a:ea typeface="+mn-ea"/>
              <a:cs typeface="+mn-cs"/>
            </a:rPr>
            <a:t>Assessment is marked using the exam board mark scheme</a:t>
          </a:r>
        </a:p>
        <a:p>
          <a:pPr marL="171450" lvl="0" indent="-171450">
            <a:buFont typeface="Arial" panose="020B0604020202020204" pitchFamily="34" charset="0"/>
            <a:buChar char="•"/>
          </a:pPr>
          <a:r>
            <a:rPr lang="en-GB" sz="1600">
              <a:solidFill>
                <a:schemeClr val="bg1"/>
              </a:solidFill>
              <a:effectLst/>
              <a:latin typeface="+mn-lt"/>
              <a:ea typeface="+mn-ea"/>
              <a:cs typeface="+mn-cs"/>
            </a:rPr>
            <a:t>Learners assessments are kept in separate assessment folders (as per TAGs during 2020-21)</a:t>
          </a:r>
        </a:p>
        <a:p>
          <a:endParaRPr lang="en-GB"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6</xdr:col>
      <xdr:colOff>9525</xdr:colOff>
      <xdr:row>7</xdr:row>
      <xdr:rowOff>57150</xdr:rowOff>
    </xdr:to>
    <xdr:pic>
      <xdr:nvPicPr>
        <xdr:cNvPr id="2" name="Picture 1">
          <a:extLst>
            <a:ext uri="{FF2B5EF4-FFF2-40B4-BE49-F238E27FC236}">
              <a16:creationId xmlns:a16="http://schemas.microsoft.com/office/drawing/2014/main" id="{3C9CF7A4-9ECE-4F80-A9B5-FF34F7A0F7DF}"/>
            </a:ext>
            <a:ext uri="{147F2762-F138-4A5C-976F-8EAC2B608ADB}">
              <a16:predDERef xmlns:a16="http://schemas.microsoft.com/office/drawing/2014/main" pred="{B1630CCD-80D1-43D0-A646-2CEF92ADD449}"/>
            </a:ext>
          </a:extLst>
        </xdr:cNvPr>
        <xdr:cNvPicPr>
          <a:picLocks noChangeAspect="1"/>
        </xdr:cNvPicPr>
      </xdr:nvPicPr>
      <xdr:blipFill>
        <a:blip xmlns:r="http://schemas.openxmlformats.org/officeDocument/2006/relationships" r:embed="rId1"/>
        <a:stretch>
          <a:fillRect/>
        </a:stretch>
      </xdr:blipFill>
      <xdr:spPr>
        <a:xfrm>
          <a:off x="2590800" y="1438275"/>
          <a:ext cx="4572000" cy="866775"/>
        </a:xfrm>
        <a:prstGeom prst="rect">
          <a:avLst/>
        </a:prstGeom>
      </xdr:spPr>
    </xdr:pic>
    <xdr:clientData/>
  </xdr:twoCellAnchor>
  <xdr:twoCellAnchor editAs="oneCell">
    <xdr:from>
      <xdr:col>6</xdr:col>
      <xdr:colOff>390525</xdr:colOff>
      <xdr:row>4</xdr:row>
      <xdr:rowOff>66675</xdr:rowOff>
    </xdr:from>
    <xdr:to>
      <xdr:col>11</xdr:col>
      <xdr:colOff>142875</xdr:colOff>
      <xdr:row>7</xdr:row>
      <xdr:rowOff>57150</xdr:rowOff>
    </xdr:to>
    <xdr:pic>
      <xdr:nvPicPr>
        <xdr:cNvPr id="3" name="Picture 2">
          <a:extLst>
            <a:ext uri="{FF2B5EF4-FFF2-40B4-BE49-F238E27FC236}">
              <a16:creationId xmlns:a16="http://schemas.microsoft.com/office/drawing/2014/main" id="{1A701C88-F820-47B0-818C-3D0E9CEB2872}"/>
            </a:ext>
            <a:ext uri="{147F2762-F138-4A5C-976F-8EAC2B608ADB}">
              <a16:predDERef xmlns:a16="http://schemas.microsoft.com/office/drawing/2014/main" pred="{3C9CF7A4-9ECE-4F80-A9B5-FF34F7A0F7DF}"/>
            </a:ext>
          </a:extLst>
        </xdr:cNvPr>
        <xdr:cNvPicPr>
          <a:picLocks noChangeAspect="1"/>
        </xdr:cNvPicPr>
      </xdr:nvPicPr>
      <xdr:blipFill>
        <a:blip xmlns:r="http://schemas.openxmlformats.org/officeDocument/2006/relationships" r:embed="rId2"/>
        <a:stretch>
          <a:fillRect/>
        </a:stretch>
      </xdr:blipFill>
      <xdr:spPr>
        <a:xfrm>
          <a:off x="7543800" y="1504950"/>
          <a:ext cx="4572000"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deutc.sharepoint.com/sites/DigitalLDE/Shared%20Documents/Curriculum%20Plans/24%2025%20Curriculum%20Plans/Digital%20Media/Diploma/Diploma%202023-2025.xlsx" TargetMode="External"/><Relationship Id="rId1" Type="http://schemas.openxmlformats.org/officeDocument/2006/relationships/externalLinkPath" Target="https://ldeutc.sharepoint.com/sites/LDEUTCStaff/Shared%20Documents/2024%202025/Diploma%202023-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ldeutc.sharepoint.com/sites/DigitalLDE/Shared%20Documents/Curriculum%20Plans/23%2024%20Curriculum%20Plans/Digital%20Media/Level%203/Dip/CP%202023-2024%20Dip_L3.xlsx" TargetMode="External"/><Relationship Id="rId1" Type="http://schemas.openxmlformats.org/officeDocument/2006/relationships/externalLinkPath" Target="https://ldeutc.sharepoint.com/sites/DigitalLDE/Shared%20Documents/Curriculum%20Plans/23%2024%20Curriculum%20Plans/Digital%20Media/Level%203/Dip/CP%202023-2024%20Dip_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89fV-ZkT30em7LdqN0KLVdLxaVoOMhBCqoARr41gTLqsG2eHCssuS4IImPFyfyjP" itemId="014X24Q7ZTG7DT26CZJVHJ272HT5IEJYJB">
      <xxl21:absoluteUrl r:id="rId2"/>
    </xxl21:alternateUrls>
    <sheetNames>
      <sheetName val="Calendar 2022 23 V1"/>
      <sheetName val="Cal 2022 23 V2 2wk FA&amp;SA"/>
      <sheetName val="Intent"/>
      <sheetName val="Updated - Live - Roadmap"/>
      <sheetName val="Delivery Plan"/>
      <sheetName val="GANTT 24"/>
      <sheetName val="Term Dates 2024 25"/>
      <sheetName val="TAGs"/>
      <sheetName val="Learner only version 21 22"/>
      <sheetName val="Term dates 2020 21"/>
      <sheetName val="Calendar 2020 21"/>
      <sheetName val="Delivery Plan Diploma"/>
      <sheetName val="SEPT 24 13CCDG C&amp;D Unit 1 JCY "/>
      <sheetName val="JCY (13 DIP) Unit 23 - P4"/>
      <sheetName val="UAL- Unit 3"/>
      <sheetName val="UAL- Unit 4"/>
      <sheetName val="GDG- Unit 2"/>
      <sheetName val="GDG- Unit 13"/>
      <sheetName val="ASG- Unit 19"/>
      <sheetName val="CP 1st 2 columns"/>
      <sheetName val="Unit 3"/>
      <sheetName val="Unit 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D9" t="str">
            <v>Understand the ownership models of media institutions Horizontal Integration
Vertical Integration
Understand the ownership models of media institutions -Independent Companies
Understand the ownership models of media institutions -Synergy and Symbiosis</v>
          </cell>
        </row>
        <row r="14">
          <cell r="D14" t="str">
            <v> Understand how media products are advertised and distributed</v>
          </cell>
        </row>
        <row r="15">
          <cell r="D15" t="str">
            <v>Understanding how meaning is created in Media Products</v>
          </cell>
        </row>
        <row r="16">
          <cell r="D16" t="str">
            <v> Listenership / Viewership and Readership</v>
          </cell>
        </row>
        <row r="17">
          <cell r="D17" t="str">
            <v> Copyright and Patent (slide 16 onwards)  
legal, ethical and regulatory issues associated with media products - Megabloks / LEGO and GTA5!
And Presetnations - Revision of each outcome</v>
          </cell>
        </row>
        <row r="22">
          <cell r="D22" t="str">
            <v> Listenership / Viewership and Readership</v>
          </cell>
        </row>
        <row r="23">
          <cell r="D23" t="str">
            <v>Marketing / Pitching</v>
          </cell>
        </row>
        <row r="29">
          <cell r="D29" t="str">
            <v>Marketing / Pitching</v>
          </cell>
        </row>
        <row r="30">
          <cell r="D30" t="str">
            <v>Create Meaning</v>
          </cell>
        </row>
        <row r="31">
          <cell r="D31" t="str">
            <v>Create Meaning</v>
          </cell>
        </row>
        <row r="33">
          <cell r="D33" t="str">
            <v>Create Meaning</v>
          </cell>
        </row>
        <row r="34">
          <cell r="D34" t="str">
            <v>Create Meaning</v>
          </cell>
        </row>
        <row r="36">
          <cell r="D36" t="str">
            <v>Research</v>
          </cell>
        </row>
        <row r="48">
          <cell r="D48" t="str">
            <v>Create Meaning</v>
          </cell>
        </row>
      </sheetData>
      <sheetData sheetId="13">
        <row r="9">
          <cell r="D9" t="str">
            <v>Analyse</v>
          </cell>
        </row>
        <row r="15">
          <cell r="D15" t="str">
            <v>Interpret</v>
          </cell>
        </row>
        <row r="20">
          <cell r="D20" t="str">
            <v>Production</v>
          </cell>
        </row>
        <row r="24">
          <cell r="D24" t="str">
            <v>Production</v>
          </cell>
        </row>
        <row r="30">
          <cell r="D30" t="str">
            <v>Visualisation</v>
          </cell>
        </row>
        <row r="34">
          <cell r="D34" t="str">
            <v>Visualisation</v>
          </cell>
        </row>
        <row r="40">
          <cell r="D40" t="str">
            <v>Visualisation</v>
          </cell>
        </row>
        <row r="41">
          <cell r="D41" t="str">
            <v>Evaluate</v>
          </cell>
        </row>
      </sheetData>
      <sheetData sheetId="14"/>
      <sheetData sheetId="15"/>
      <sheetData sheetId="16">
        <row r="9">
          <cell r="D9" t="str">
            <v>Planning</v>
          </cell>
        </row>
        <row r="14">
          <cell r="D14" t="str">
            <v>Planning</v>
          </cell>
        </row>
        <row r="19">
          <cell r="D19" t="str">
            <v>Review</v>
          </cell>
        </row>
        <row r="24">
          <cell r="D24" t="str">
            <v>Analysis</v>
          </cell>
        </row>
        <row r="29">
          <cell r="D29" t="str">
            <v>Planning</v>
          </cell>
        </row>
        <row r="34">
          <cell r="D34" t="str">
            <v>Planning</v>
          </cell>
        </row>
        <row r="39">
          <cell r="D39" t="str">
            <v>Planning</v>
          </cell>
        </row>
        <row r="49">
          <cell r="D49" t="str">
            <v>Production</v>
          </cell>
        </row>
        <row r="59">
          <cell r="D59" t="str">
            <v>Iteration and review</v>
          </cell>
        </row>
        <row r="64">
          <cell r="D64" t="str">
            <v>Iteration and review</v>
          </cell>
        </row>
        <row r="69">
          <cell r="D69" t="str">
            <v>Analysis</v>
          </cell>
        </row>
        <row r="74">
          <cell r="D74" t="str">
            <v>Analysis</v>
          </cell>
        </row>
        <row r="79">
          <cell r="D79" t="str">
            <v>Analysis</v>
          </cell>
        </row>
      </sheetData>
      <sheetData sheetId="17"/>
      <sheetData sheetId="18">
        <row r="9">
          <cell r="D9" t="str">
            <v>Planning (U19)</v>
          </cell>
        </row>
        <row r="14">
          <cell r="D14" t="str">
            <v>Planning (U19)</v>
          </cell>
        </row>
        <row r="19">
          <cell r="D19" t="str">
            <v>Planning (U19)</v>
          </cell>
        </row>
        <row r="24">
          <cell r="D24" t="str">
            <v>Analysis (U19)</v>
          </cell>
        </row>
        <row r="29">
          <cell r="D29" t="str">
            <v>Analysis (U19)</v>
          </cell>
        </row>
        <row r="34">
          <cell r="D34" t="str">
            <v>Analysis (U19)</v>
          </cell>
        </row>
        <row r="39">
          <cell r="D39" t="str">
            <v>Analysis (U19)</v>
          </cell>
        </row>
        <row r="49">
          <cell r="D49" t="str">
            <v>Planning (U19)</v>
          </cell>
        </row>
        <row r="54">
          <cell r="D54" t="str">
            <v>Analysis (U19)</v>
          </cell>
        </row>
        <row r="59">
          <cell r="D59" t="str">
            <v>Analysis (U19)</v>
          </cell>
        </row>
        <row r="64">
          <cell r="D64" t="str">
            <v>Analysis (U19)</v>
          </cell>
        </row>
        <row r="69">
          <cell r="D69" t="str">
            <v>Planning (U19)</v>
          </cell>
        </row>
        <row r="74">
          <cell r="D74" t="str">
            <v>Iteration and Review (U19)</v>
          </cell>
        </row>
        <row r="79">
          <cell r="D79" t="str">
            <v>Iteration and Review (U19)</v>
          </cell>
        </row>
      </sheetData>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89fV-ZkT30em7LdqN0KLVdLxaVoOMhBCqoARr41gTLqsG2eHCssuS4IImPFyfyjP" itemId="014X24Q74BOBNKZHD7ZRA2QSZEWRIGB24A">
      <xxl21:absoluteUrl r:id="rId2"/>
    </xxl21:alternateUrls>
    <sheetNames>
      <sheetName val="Colour coding"/>
      <sheetName val="Intent"/>
      <sheetName val="Roadmap"/>
      <sheetName val="Updated - Live - Roadmap"/>
      <sheetName val="Archive JCY Unit 1"/>
      <sheetName val="Archive  Unit 1 Dip JCY"/>
      <sheetName val="Archive JCY Unit 3"/>
      <sheetName val="Archive Unit 12 JCY"/>
      <sheetName val="JCY Unit 1 YR13 Complete"/>
      <sheetName val="Archive JCY - Unit 10 YR13"/>
      <sheetName val="Updated - JCY U11-12  12&amp;13"/>
      <sheetName val="Updated - LIVE JCY U12 YR12&amp;13"/>
      <sheetName val="UAL Unit 9 YR12 DIP"/>
      <sheetName val="Live UAL Unit 4 YR12 DIP"/>
      <sheetName val="UAL Unit 4 YR13 DIP"/>
      <sheetName val="Live UAL Unit 3 YR13 DIP"/>
      <sheetName val="Archive JCY Unit 1 YR 13"/>
      <sheetName val="Archive JCY UNIT 11 YR 12"/>
      <sheetName val="LIVE-GDG Unit_13 (13)23-24"/>
      <sheetName val="LIVE-GDG Unit_23(13)23-24"/>
      <sheetName val="GDG Unit_2 (13)2023-2024"/>
      <sheetName val="Live - GDG UAL -Unit 2"/>
      <sheetName val="Live - GDG - Unit 13_Yr12"/>
      <sheetName val="Live - GDG - Unit 13"/>
      <sheetName val="Live ASG- Unit 21 YR12 DIP"/>
      <sheetName val="Live ASG Unit 6 YR12"/>
      <sheetName val="Complete ASG Unit 6 YR13 DIP "/>
      <sheetName val="ASG- Unit 19 YR13 DIP"/>
      <sheetName val="Live ASG- Unit 21 YR13 DIP"/>
      <sheetName val="ASG Unit 19 YR13 DIP "/>
      <sheetName val=" ASG Unit 6 YR12 DIP (2)"/>
      <sheetName val="GDG-Unit 20"/>
      <sheetName val="CY - Unit 3   YR13"/>
      <sheetName val="Unit 10"/>
      <sheetName val="GDG -Unit 13"/>
      <sheetName val="GDG -Unit 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D6" t="str">
            <v>Analysis - (U21)</v>
          </cell>
        </row>
        <row r="8">
          <cell r="D8" t="str">
            <v>Analysis - (U21)</v>
          </cell>
        </row>
        <row r="10">
          <cell r="D10" t="str">
            <v>Analysis - (U21)</v>
          </cell>
        </row>
        <row r="12">
          <cell r="D12" t="str">
            <v>Analysis - (U21)</v>
          </cell>
        </row>
        <row r="14">
          <cell r="D14" t="str">
            <v>Analysis - (U21)</v>
          </cell>
        </row>
        <row r="16">
          <cell r="D16" t="str">
            <v>Analysis - (U21)</v>
          </cell>
        </row>
        <row r="20">
          <cell r="D20" t="str">
            <v>Analysis - (U21)</v>
          </cell>
        </row>
        <row r="22">
          <cell r="D22" t="str">
            <v>Analysis - (U21)</v>
          </cell>
        </row>
        <row r="24">
          <cell r="D24" t="str">
            <v>Analysis - (U21)</v>
          </cell>
        </row>
        <row r="26">
          <cell r="D26" t="str">
            <v>Analysis - (U21)</v>
          </cell>
        </row>
        <row r="28">
          <cell r="D28" t="str">
            <v>Analysis - (U21)</v>
          </cell>
        </row>
        <row r="30">
          <cell r="D30" t="str">
            <v>Analysis - (U21)</v>
          </cell>
        </row>
        <row r="32">
          <cell r="D32" t="str">
            <v>Proposal development - (U21)</v>
          </cell>
        </row>
        <row r="35">
          <cell r="D35" t="str">
            <v>Pre production - (U21)</v>
          </cell>
        </row>
        <row r="37">
          <cell r="D37" t="str">
            <v>Proposal development - (U21)</v>
          </cell>
        </row>
        <row r="39">
          <cell r="D39" t="str">
            <v>Proposal development - (U21)</v>
          </cell>
        </row>
        <row r="41">
          <cell r="D41" t="str">
            <v>Proposal development - (U21)</v>
          </cell>
        </row>
        <row r="43">
          <cell r="D43" t="str">
            <v>Proposal development - (U21)</v>
          </cell>
        </row>
        <row r="46">
          <cell r="D46" t="str">
            <v>Proposal development - (U21)</v>
          </cell>
        </row>
        <row r="48">
          <cell r="D48" t="str">
            <v>Proposal development - (U21)</v>
          </cell>
        </row>
        <row r="50">
          <cell r="D50" t="str">
            <v>Proposal development - (U21)</v>
          </cell>
        </row>
        <row r="52">
          <cell r="D52" t="str">
            <v>Presentation - (U21)</v>
          </cell>
        </row>
        <row r="54">
          <cell r="D54" t="str">
            <v>Presentation - (U21)</v>
          </cell>
        </row>
        <row r="56">
          <cell r="D56" t="str">
            <v>Review - (U21)</v>
          </cell>
        </row>
        <row r="59">
          <cell r="D59" t="str">
            <v>Review - (U21)</v>
          </cell>
        </row>
        <row r="61">
          <cell r="D61" t="str">
            <v>Review - (U21)</v>
          </cell>
        </row>
        <row r="63">
          <cell r="D63" t="str">
            <v>Review - (U21)</v>
          </cell>
        </row>
      </sheetData>
      <sheetData sheetId="25"/>
      <sheetData sheetId="26"/>
      <sheetData sheetId="27">
        <row r="65">
          <cell r="D65" t="str">
            <v>Analysis-(U19)</v>
          </cell>
        </row>
        <row r="67">
          <cell r="D67" t="str">
            <v>Analysis-(U19)</v>
          </cell>
        </row>
        <row r="69">
          <cell r="D69" t="str">
            <v>Analysis-(U19)</v>
          </cell>
        </row>
        <row r="73">
          <cell r="D73" t="str">
            <v>Analysis-(U19)</v>
          </cell>
        </row>
        <row r="75">
          <cell r="D75" t="str">
            <v>Analysis-(U19)</v>
          </cell>
        </row>
        <row r="77">
          <cell r="D77" t="str">
            <v>Analysis-(U19)</v>
          </cell>
        </row>
        <row r="79">
          <cell r="D79" t="str">
            <v>Analysis-(U19)</v>
          </cell>
        </row>
        <row r="81">
          <cell r="D81" t="str">
            <v> </v>
          </cell>
        </row>
        <row r="85">
          <cell r="D85" t="str">
            <v>Work Experience</v>
          </cell>
        </row>
        <row r="86">
          <cell r="D86" t="str">
            <v>Work Experience</v>
          </cell>
        </row>
      </sheetData>
      <sheetData sheetId="28">
        <row r="46">
          <cell r="D46" t="str">
            <v>Analysis - (U21)</v>
          </cell>
        </row>
        <row r="48">
          <cell r="D48" t="str">
            <v>Proposal development - (U21)</v>
          </cell>
        </row>
        <row r="50">
          <cell r="D50" t="str">
            <v>Proposal development - (U21)</v>
          </cell>
        </row>
        <row r="52">
          <cell r="D52" t="str">
            <v>Proposal development - (U21)</v>
          </cell>
        </row>
        <row r="54">
          <cell r="D54" t="str">
            <v>Proposal development - (U21)</v>
          </cell>
        </row>
        <row r="56">
          <cell r="D56" t="str">
            <v>Presentation - (U21)</v>
          </cell>
        </row>
        <row r="59">
          <cell r="D59" t="str">
            <v>Presentation - (U21)</v>
          </cell>
        </row>
        <row r="61">
          <cell r="D61" t="str">
            <v>Review - (U21)</v>
          </cell>
        </row>
        <row r="63">
          <cell r="D63" t="str">
            <v>Review - (U21)</v>
          </cell>
        </row>
      </sheetData>
      <sheetData sheetId="29"/>
      <sheetData sheetId="30"/>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person displayName="Victoria Webb" id="{0BAB4E4D-D1B9-4855-BB3F-A09340BD86F6}" userId="S::victoria.webb@ldeutc.co.uk::1bd5b278-3780-4401-a7b1-438768a1d00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R41" dT="2022-08-03T04:02:04.12" personId="{0BAB4E4D-D1B9-4855-BB3F-A09340BD86F6}" id="{A51E38E4-E039-4080-A126-A7B68AE96AF4}">
    <text>Festival of Design &amp; Engineering (open day) 10 - 2pm (staff set up from 9:30-3:00)</text>
  </threadedComment>
  <threadedComment ref="AO45" dT="2022-08-03T04:02:35.29" personId="{0BAB4E4D-D1B9-4855-BB3F-A09340BD86F6}" id="{2C741DD3-4A29-4B0E-8828-6063CB3FE75D}">
    <text>5-8, 4:30-8:30 staff</text>
  </threadedComment>
  <threadedComment ref="BO45" dT="2022-08-03T04:02:35.29" personId="{0BAB4E4D-D1B9-4855-BB3F-A09340BD86F6}" id="{C35EA27C-821C-474F-A26E-7474A910F37C}">
    <text>5-8, 4:30-8:30 staff</text>
  </threadedComment>
</ThreadedComments>
</file>

<file path=xl/worksheets/_rels/sheet3.xml.rels><?xml version="1.0" encoding="UTF-8" standalone="yes"?>
<Relationships xmlns="http://schemas.openxmlformats.org/package/2006/relationships"><Relationship Id="rId1" Type="http://schemas.openxmlformats.org/officeDocument/2006/relationships/hyperlink" Target="https://www.ocr.org.uk/Images/258754-centre-handbook-diplomas.pdf"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ocr.org.uk/Images/339014-3d-digital-modelling.pdf" TargetMode="External"/><Relationship Id="rId13" Type="http://schemas.openxmlformats.org/officeDocument/2006/relationships/hyperlink" Target="https://www.ocr.org.uk/Images/301613-create-a-personal-media-profile.pdf" TargetMode="External"/><Relationship Id="rId18" Type="http://schemas.openxmlformats.org/officeDocument/2006/relationships/hyperlink" Target="https://www.ocr.org.uk/Images/285078-social-media-and-globalisation.pdf" TargetMode="External"/><Relationship Id="rId26" Type="http://schemas.openxmlformats.org/officeDocument/2006/relationships/hyperlink" Target="https://www.ocr.org.uk/Images/301613-create-a-personal-media-profile.pdf" TargetMode="External"/><Relationship Id="rId3" Type="http://schemas.openxmlformats.org/officeDocument/2006/relationships/hyperlink" Target="https://www.ocr.org.uk/Images/274374-unit-03-delivery-guide.pdf" TargetMode="External"/><Relationship Id="rId21" Type="http://schemas.openxmlformats.org/officeDocument/2006/relationships/hyperlink" Target="https://www.ocr.org.uk/Images/339014-3d-digital-modelling.pdf" TargetMode="External"/><Relationship Id="rId7" Type="http://schemas.openxmlformats.org/officeDocument/2006/relationships/hyperlink" Target="https://www.ocr.org.uk/Images/324600-create-a-digital-animation.pdf" TargetMode="External"/><Relationship Id="rId12" Type="http://schemas.openxmlformats.org/officeDocument/2006/relationships/hyperlink" Target="https://www.ocr.org.uk/Images/340567-plan-and-deliver-a-pitch-for-a-media-product.pdf" TargetMode="External"/><Relationship Id="rId17" Type="http://schemas.openxmlformats.org/officeDocument/2006/relationships/hyperlink" Target="https://www.ocr.org.uk/Images/309682-interactive-media-product.pdf" TargetMode="External"/><Relationship Id="rId25" Type="http://schemas.openxmlformats.org/officeDocument/2006/relationships/hyperlink" Target="https://www.ocr.org.uk/Images/340567-plan-and-deliver-a-pitch-for-a-media-product.pdf" TargetMode="External"/><Relationship Id="rId2" Type="http://schemas.openxmlformats.org/officeDocument/2006/relationships/hyperlink" Target="https://www.ocr.org.uk/Images/340569-pre-production-and-planning.pdf" TargetMode="External"/><Relationship Id="rId16" Type="http://schemas.openxmlformats.org/officeDocument/2006/relationships/hyperlink" Target="https://www.ocr.org.uk/Images/274374-unit-03-delivery-guide.pdf" TargetMode="External"/><Relationship Id="rId20" Type="http://schemas.openxmlformats.org/officeDocument/2006/relationships/hyperlink" Target="https://www.ocr.org.uk/Images/324600-create-a-digital-animation.pdf" TargetMode="External"/><Relationship Id="rId1" Type="http://schemas.openxmlformats.org/officeDocument/2006/relationships/hyperlink" Target="https://www.ocr.org.uk/Images/317549-media-products-and-audiences.pdf" TargetMode="External"/><Relationship Id="rId6" Type="http://schemas.openxmlformats.org/officeDocument/2006/relationships/hyperlink" Target="https://www.ocr.org.uk/Images/338047-comics-and-graphic-novel-storytelling.pdf" TargetMode="External"/><Relationship Id="rId11" Type="http://schemas.openxmlformats.org/officeDocument/2006/relationships/hyperlink" Target="https://www.ocr.org.uk/Images/298782-uk-broadcasting.pdf" TargetMode="External"/><Relationship Id="rId24" Type="http://schemas.openxmlformats.org/officeDocument/2006/relationships/hyperlink" Target="https://www.ocr.org.uk/Images/298782-uk-broadcasting.pdf" TargetMode="External"/><Relationship Id="rId5" Type="http://schemas.openxmlformats.org/officeDocument/2006/relationships/hyperlink" Target="https://www.ocr.org.uk/Images/285078-social-media-and-globalisation.pdf" TargetMode="External"/><Relationship Id="rId15" Type="http://schemas.openxmlformats.org/officeDocument/2006/relationships/hyperlink" Target="https://www.ocr.org.uk/Images/340569-pre-production-and-planning.pdf" TargetMode="External"/><Relationship Id="rId23" Type="http://schemas.openxmlformats.org/officeDocument/2006/relationships/hyperlink" Target="https://www.ocr.org.uk/Images/343410-graphic-design-for-digital-media-products.pdf" TargetMode="External"/><Relationship Id="rId10" Type="http://schemas.openxmlformats.org/officeDocument/2006/relationships/hyperlink" Target="https://www.ocr.org.uk/Images/343410-graphic-design-for-digital-media-products.pdf" TargetMode="External"/><Relationship Id="rId19" Type="http://schemas.openxmlformats.org/officeDocument/2006/relationships/hyperlink" Target="https://www.ocr.org.uk/Images/338047-comics-and-graphic-novel-storytelling.pdf" TargetMode="External"/><Relationship Id="rId4" Type="http://schemas.openxmlformats.org/officeDocument/2006/relationships/hyperlink" Target="https://www.ocr.org.uk/Images/309682-interactive-media-product.pdf" TargetMode="External"/><Relationship Id="rId9" Type="http://schemas.openxmlformats.org/officeDocument/2006/relationships/hyperlink" Target="https://www.ocr.org.uk/Images/338048-game-development.pdf" TargetMode="External"/><Relationship Id="rId14" Type="http://schemas.openxmlformats.org/officeDocument/2006/relationships/hyperlink" Target="https://www.ocr.org.uk/Images/317549-media-products-and-audiences.pdf" TargetMode="External"/><Relationship Id="rId22" Type="http://schemas.openxmlformats.org/officeDocument/2006/relationships/hyperlink" Target="https://www.ocr.org.uk/Images/338048-game-development.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8" Type="http://schemas.openxmlformats.org/officeDocument/2006/relationships/hyperlink" Target="../../../../../../../../:p:/s/DigitalLDE/Eb1AHvkbuzJLpTGrm5LmCYABZXhILa_jC2_0kxgwEPMuXw?e=3MIdAi" TargetMode="External"/><Relationship Id="rId13" Type="http://schemas.openxmlformats.org/officeDocument/2006/relationships/hyperlink" Target="../../../../../../../../:p:/s/DigitalLDE/Eb1AHvkbuzJLpTGrm5LmCYABZXhILa_jC2_0kxgwEPMuXw?e=3MIdAi" TargetMode="External"/><Relationship Id="rId3" Type="http://schemas.openxmlformats.org/officeDocument/2006/relationships/hyperlink" Target="../../../../../../../../:p:/s/DigitalLDE/Eb1AHvkbuzJLpTGrm5LmCYABZXhILa_jC2_0kxgwEPMuXw?e=3MIdAi" TargetMode="External"/><Relationship Id="rId7" Type="http://schemas.openxmlformats.org/officeDocument/2006/relationships/hyperlink" Target="../../../../../../../../:p:/s/DigitalLDE/Eb1AHvkbuzJLpTGrm5LmCYABZXhILa_jC2_0kxgwEPMuXw?e=3MIdAi" TargetMode="External"/><Relationship Id="rId12" Type="http://schemas.openxmlformats.org/officeDocument/2006/relationships/hyperlink" Target="../../../../../../../../:p:/s/DigitalLDE/Eb1AHvkbuzJLpTGrm5LmCYABZXhILa_jC2_0kxgwEPMuXw?e=3MIdAi" TargetMode="External"/><Relationship Id="rId2" Type="http://schemas.openxmlformats.org/officeDocument/2006/relationships/hyperlink" Target="../../../../../../../../:p:/s/DigitalLDE/Eb1AHvkbuzJLpTGrm5LmCYABZXhILa_jC2_0kxgwEPMuXw?e=3MIdAi" TargetMode="External"/><Relationship Id="rId1" Type="http://schemas.openxmlformats.org/officeDocument/2006/relationships/hyperlink" Target="../../../../../../../../:p:/s/DigitalLDE/Eb1AHvkbuzJLpTGrm5LmCYABZXhILa_jC2_0kxgwEPMuXw?e=3MIdAi" TargetMode="External"/><Relationship Id="rId6" Type="http://schemas.openxmlformats.org/officeDocument/2006/relationships/hyperlink" Target="../../../../../../../../:p:/s/DigitalLDE/Eb1AHvkbuzJLpTGrm5LmCYABZXhILa_jC2_0kxgwEPMuXw?e=3MIdAi" TargetMode="External"/><Relationship Id="rId11" Type="http://schemas.openxmlformats.org/officeDocument/2006/relationships/hyperlink" Target="../../../../../../../../:p:/s/DigitalLDE/Eb1AHvkbuzJLpTGrm5LmCYABZXhILa_jC2_0kxgwEPMuXw?e=3MIdAi" TargetMode="External"/><Relationship Id="rId5" Type="http://schemas.openxmlformats.org/officeDocument/2006/relationships/hyperlink" Target="../../../../../../../../:p:/s/DigitalLDE/Eb1AHvkbuzJLpTGrm5LmCYABZXhILa_jC2_0kxgwEPMuXw?e=3MIdAi" TargetMode="External"/><Relationship Id="rId10" Type="http://schemas.openxmlformats.org/officeDocument/2006/relationships/hyperlink" Target="../../../../../../../../:p:/s/DigitalLDE/Eb1AHvkbuzJLpTGrm5LmCYABZXhILa_jC2_0kxgwEPMuXw?e=3MIdAi" TargetMode="External"/><Relationship Id="rId4" Type="http://schemas.openxmlformats.org/officeDocument/2006/relationships/hyperlink" Target="../../../../../../../../:p:/s/DigitalLDE/Eb1AHvkbuzJLpTGrm5LmCYABZXhILa_jC2_0kxgwEPMuXw?e=3MIdAi" TargetMode="External"/><Relationship Id="rId9" Type="http://schemas.openxmlformats.org/officeDocument/2006/relationships/hyperlink" Target="../../../../../../../../:p:/s/DigitalLDE/Eb1AHvkbuzJLpTGrm5LmCYABZXhILa_jC2_0kxgwEPMuXw?e=3MIdAi" TargetMode="External"/><Relationship Id="rId14" Type="http://schemas.openxmlformats.org/officeDocument/2006/relationships/hyperlink" Target="../../../../../../../../:p:/s/DigitalLDE/Eb1AHvkbuzJLpTGrm5LmCYABZXhILa_jC2_0kxgwEPMuXw?e=3MIdAi"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ldeutc.padlet.org/GeorgeDong/georgeslaunchpad" TargetMode="External"/><Relationship Id="rId13" Type="http://schemas.openxmlformats.org/officeDocument/2006/relationships/hyperlink" Target="https://ldeutc.padlet.org/GeorgeDong/3_2-pre-production-planning-m2jkvkbdaowlrg5g" TargetMode="External"/><Relationship Id="rId18" Type="http://schemas.openxmlformats.org/officeDocument/2006/relationships/hyperlink" Target="https://ldeutc.padlet.org/GeorgeDong/3_2-pre-production-planning-m2jkvkbdaowlrg5g" TargetMode="External"/><Relationship Id="rId3" Type="http://schemas.openxmlformats.org/officeDocument/2006/relationships/hyperlink" Target="https://ldeutc.padlet.org/GeorgeDong/georgeslaunchpad" TargetMode="External"/><Relationship Id="rId21" Type="http://schemas.openxmlformats.org/officeDocument/2006/relationships/hyperlink" Target="https://ldeutc.padlet.org/GeorgeDong/3_2-pre-production-planning-m2jkvkbdaowlrg5g" TargetMode="External"/><Relationship Id="rId7" Type="http://schemas.openxmlformats.org/officeDocument/2006/relationships/hyperlink" Target="https://ldeutc.padlet.org/GeorgeDong/georgeslaunchpad" TargetMode="External"/><Relationship Id="rId12" Type="http://schemas.openxmlformats.org/officeDocument/2006/relationships/hyperlink" Target="https://ldeutc.padlet.org/GeorgeDong/3_2-pre-production-planning-m2jkvkbdaowlrg5g" TargetMode="External"/><Relationship Id="rId17" Type="http://schemas.openxmlformats.org/officeDocument/2006/relationships/hyperlink" Target="https://ldeutc.padlet.org/GeorgeDong/3_2-pre-production-planning-m2jkvkbdaowlrg5g" TargetMode="External"/><Relationship Id="rId2" Type="http://schemas.openxmlformats.org/officeDocument/2006/relationships/hyperlink" Target="https://ldeutc.padlet.org/GeorgeDong/georgeslaunchpad%20(guest)" TargetMode="External"/><Relationship Id="rId16" Type="http://schemas.openxmlformats.org/officeDocument/2006/relationships/hyperlink" Target="https://ldeutc.padlet.org/GeorgeDong/3_2-pre-production-planning-m2jkvkbdaowlrg5g" TargetMode="External"/><Relationship Id="rId20" Type="http://schemas.openxmlformats.org/officeDocument/2006/relationships/hyperlink" Target="https://ldeutc.padlet.org/GeorgeDong/3_2-pre-production-planning-m2jkvkbdaowlrg5g" TargetMode="External"/><Relationship Id="rId1" Type="http://schemas.openxmlformats.org/officeDocument/2006/relationships/hyperlink" Target="https://ldeutc.padlet.org/GeorgeDong/georgeslaunchpad" TargetMode="External"/><Relationship Id="rId6" Type="http://schemas.openxmlformats.org/officeDocument/2006/relationships/hyperlink" Target="https://ldeutc.padlet.org/GeorgeDong/georgeslaunchpad" TargetMode="External"/><Relationship Id="rId11" Type="http://schemas.openxmlformats.org/officeDocument/2006/relationships/hyperlink" Target="https://ldeutc.padlet.org/GeorgeDong/3_2-pre-production-planning-m2jkvkbdaowlrg5g" TargetMode="External"/><Relationship Id="rId24" Type="http://schemas.openxmlformats.org/officeDocument/2006/relationships/drawing" Target="../drawings/drawing2.xml"/><Relationship Id="rId5" Type="http://schemas.openxmlformats.org/officeDocument/2006/relationships/hyperlink" Target="https://ldeutc.padlet.org/GeorgeDong/georgeslaunchpad" TargetMode="External"/><Relationship Id="rId15" Type="http://schemas.openxmlformats.org/officeDocument/2006/relationships/hyperlink" Target="https://ldeutc.padlet.org/GeorgeDong/3_2-pre-production-planning-m2jkvkbdaowlrg5g" TargetMode="External"/><Relationship Id="rId23" Type="http://schemas.openxmlformats.org/officeDocument/2006/relationships/hyperlink" Target="https://ldeutc.padlet.org/GeorgeDong/3_2-pre-production-planning-m2jkvkbdaowlrg5g" TargetMode="External"/><Relationship Id="rId10" Type="http://schemas.openxmlformats.org/officeDocument/2006/relationships/hyperlink" Target="https://ldeutc.padlet.org/GeorgeDong/georgeslaunchpad" TargetMode="External"/><Relationship Id="rId19" Type="http://schemas.openxmlformats.org/officeDocument/2006/relationships/hyperlink" Target="https://ldeutc.padlet.org/GeorgeDong/3_2-pre-production-planning-m2jkvkbdaowlrg5g" TargetMode="External"/><Relationship Id="rId4" Type="http://schemas.openxmlformats.org/officeDocument/2006/relationships/hyperlink" Target="https://ldeutc.padlet.org/GeorgeDong/georgeslaunchpad" TargetMode="External"/><Relationship Id="rId9" Type="http://schemas.openxmlformats.org/officeDocument/2006/relationships/hyperlink" Target="https://ldeutc.padlet.org/GeorgeDong/georgeslaunchpad" TargetMode="External"/><Relationship Id="rId14" Type="http://schemas.openxmlformats.org/officeDocument/2006/relationships/hyperlink" Target="https://ldeutc.padlet.org/GeorgeDong/3_2-pre-production-planning-m2jkvkbdaowlrg5g" TargetMode="External"/><Relationship Id="rId22" Type="http://schemas.openxmlformats.org/officeDocument/2006/relationships/hyperlink" Target="https://ldeutc.padlet.org/GeorgeDong/3_2-pre-production-planning-m2jkvkbdaowlrg5g"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ldeutc.padlet.org/GeorgeDong/georgeslaunchpad" TargetMode="External"/><Relationship Id="rId13" Type="http://schemas.openxmlformats.org/officeDocument/2006/relationships/hyperlink" Target="https://ldeutc.padlet.org/GeorgeDong/3_13-graphic-design-a13sc0ltddogp14c" TargetMode="External"/><Relationship Id="rId3" Type="http://schemas.openxmlformats.org/officeDocument/2006/relationships/hyperlink" Target="https://ldeutc.padlet.org/GeorgeDong/3_13-graphic-design-a13sc0ltddogp14c" TargetMode="External"/><Relationship Id="rId7" Type="http://schemas.openxmlformats.org/officeDocument/2006/relationships/hyperlink" Target="https://ldeutc.padlet.org/GeorgeDong/3_13-graphic-design-a13sc0ltddogp14c" TargetMode="External"/><Relationship Id="rId12" Type="http://schemas.openxmlformats.org/officeDocument/2006/relationships/hyperlink" Target="https://ldeutc.padlet.org/GeorgeDong/georgeslaunchpad" TargetMode="External"/><Relationship Id="rId17" Type="http://schemas.openxmlformats.org/officeDocument/2006/relationships/hyperlink" Target="https://ldeutc.padlet.org/GeorgeDong/georgeslaunchpad" TargetMode="External"/><Relationship Id="rId2" Type="http://schemas.openxmlformats.org/officeDocument/2006/relationships/hyperlink" Target="https://ldeutc.padlet.org/GeorgeDong/3_13-graphic-design-a13sc0ltddogp14c" TargetMode="External"/><Relationship Id="rId16" Type="http://schemas.openxmlformats.org/officeDocument/2006/relationships/hyperlink" Target="https://ldeutc.padlet.org/GeorgeDong/3_13-graphic-design-a13sc0ltddogp14c" TargetMode="External"/><Relationship Id="rId1" Type="http://schemas.openxmlformats.org/officeDocument/2006/relationships/hyperlink" Target="https://ldeutc.padlet.org/GeorgeDong/georgeslaunchpad%20(guest)" TargetMode="External"/><Relationship Id="rId6" Type="http://schemas.openxmlformats.org/officeDocument/2006/relationships/hyperlink" Target="https://ldeutc.padlet.org/GeorgeDong/3_13-graphic-design-a13sc0ltddogp14c" TargetMode="External"/><Relationship Id="rId11" Type="http://schemas.openxmlformats.org/officeDocument/2006/relationships/hyperlink" Target="https://ldeutc.padlet.org/GeorgeDong/georgeslaunchpad" TargetMode="External"/><Relationship Id="rId5" Type="http://schemas.openxmlformats.org/officeDocument/2006/relationships/hyperlink" Target="https://ldeutc.padlet.org/GeorgeDong/3_13-graphic-design-a13sc0ltddogp14c" TargetMode="External"/><Relationship Id="rId15" Type="http://schemas.openxmlformats.org/officeDocument/2006/relationships/hyperlink" Target="https://ldeutc.padlet.org/GeorgeDong/3_13-graphic-design-a13sc0ltddogp14c" TargetMode="External"/><Relationship Id="rId10" Type="http://schemas.openxmlformats.org/officeDocument/2006/relationships/hyperlink" Target="https://ldeutc.padlet.org/GeorgeDong/georgeslaunchpad" TargetMode="External"/><Relationship Id="rId4" Type="http://schemas.openxmlformats.org/officeDocument/2006/relationships/hyperlink" Target="https://ldeutc.padlet.org/GeorgeDong/3_13-graphic-design-a13sc0ltddogp14c" TargetMode="External"/><Relationship Id="rId9" Type="http://schemas.openxmlformats.org/officeDocument/2006/relationships/hyperlink" Target="https://ldeutc.padlet.org/GeorgeDong/georgeslaunchpad" TargetMode="External"/><Relationship Id="rId14" Type="http://schemas.openxmlformats.org/officeDocument/2006/relationships/hyperlink" Target="https://ldeutc.padlet.org/GeorgeDong/3_13-graphic-design-a13sc0ltddogp14c"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adlet.com/Iguru/unit-3-digital-media-product-wf9uj50q9coo" TargetMode="External"/><Relationship Id="rId18" Type="http://schemas.openxmlformats.org/officeDocument/2006/relationships/hyperlink" Target="https://padlet.com/Iguru/unit-3-digital-media-product-wf9uj50q9coo" TargetMode="External"/><Relationship Id="rId26" Type="http://schemas.openxmlformats.org/officeDocument/2006/relationships/hyperlink" Target="https://padlet.com/Iguru/unit-3-digital-media-product-wf9uj50q9coo" TargetMode="External"/><Relationship Id="rId21" Type="http://schemas.openxmlformats.org/officeDocument/2006/relationships/hyperlink" Target="https://padlet.com/Iguru/unit-3-digital-media-product-wf9uj50q9coo" TargetMode="External"/><Relationship Id="rId34" Type="http://schemas.openxmlformats.org/officeDocument/2006/relationships/hyperlink" Target="https://padlet.com/Iguru/unit-3-digital-media-product-wf9uj50q9coo" TargetMode="External"/><Relationship Id="rId7" Type="http://schemas.openxmlformats.org/officeDocument/2006/relationships/hyperlink" Target="https://padlet.com/Iguru/unit-3-digital-media-product-wf9uj50q9coo" TargetMode="External"/><Relationship Id="rId12" Type="http://schemas.openxmlformats.org/officeDocument/2006/relationships/hyperlink" Target="https://padlet.com/Iguru/unit-3-digital-media-product-wf9uj50q9coo" TargetMode="External"/><Relationship Id="rId17" Type="http://schemas.openxmlformats.org/officeDocument/2006/relationships/hyperlink" Target="https://padlet.com/Iguru/unit-3-digital-media-product-wf9uj50q9coo" TargetMode="External"/><Relationship Id="rId25" Type="http://schemas.openxmlformats.org/officeDocument/2006/relationships/hyperlink" Target="https://padlet.com/Iguru/unit-3-digital-media-product-wf9uj50q9coo" TargetMode="External"/><Relationship Id="rId33" Type="http://schemas.openxmlformats.org/officeDocument/2006/relationships/hyperlink" Target="https://padlet.com/Iguru/unit-3-digital-media-product-wf9uj50q9coo" TargetMode="External"/><Relationship Id="rId38" Type="http://schemas.openxmlformats.org/officeDocument/2006/relationships/hyperlink" Target="https://padlet.com/Iguru/unit-3-digital-media-product-wf9uj50q9coo" TargetMode="External"/><Relationship Id="rId2" Type="http://schemas.openxmlformats.org/officeDocument/2006/relationships/hyperlink" Target="https://padlet.com/Iguru/unit-3-digital-media-product-wf9uj50q9coo" TargetMode="External"/><Relationship Id="rId16" Type="http://schemas.openxmlformats.org/officeDocument/2006/relationships/hyperlink" Target="https://padlet.com/Iguru/unit-3-digital-media-product-wf9uj50q9coo" TargetMode="External"/><Relationship Id="rId20" Type="http://schemas.openxmlformats.org/officeDocument/2006/relationships/hyperlink" Target="https://padlet.com/Iguru/unit-3-digital-media-product-wf9uj50q9coo" TargetMode="External"/><Relationship Id="rId29" Type="http://schemas.openxmlformats.org/officeDocument/2006/relationships/hyperlink" Target="https://padlet.com/Iguru/unit-3-digital-media-product-wf9uj50q9coo" TargetMode="External"/><Relationship Id="rId1" Type="http://schemas.openxmlformats.org/officeDocument/2006/relationships/hyperlink" Target="https://padlet.com/Iguru/unit-3-digital-media-product-wf9uj50q9coo" TargetMode="External"/><Relationship Id="rId6" Type="http://schemas.openxmlformats.org/officeDocument/2006/relationships/hyperlink" Target="https://padlet.com/Iguru/unit-3-digital-media-product-wf9uj50q9coo" TargetMode="External"/><Relationship Id="rId11" Type="http://schemas.openxmlformats.org/officeDocument/2006/relationships/hyperlink" Target="https://padlet.com/Iguru/unit-3-digital-media-product-wf9uj50q9coo" TargetMode="External"/><Relationship Id="rId24" Type="http://schemas.openxmlformats.org/officeDocument/2006/relationships/hyperlink" Target="https://padlet.com/Iguru/unit-3-digital-media-product-wf9uj50q9coo" TargetMode="External"/><Relationship Id="rId32" Type="http://schemas.openxmlformats.org/officeDocument/2006/relationships/hyperlink" Target="https://padlet.com/Iguru/unit-3-digital-media-product-wf9uj50q9coo" TargetMode="External"/><Relationship Id="rId37" Type="http://schemas.openxmlformats.org/officeDocument/2006/relationships/hyperlink" Target="https://padlet.com/Iguru/unit-3-digital-media-product-wf9uj50q9coo" TargetMode="External"/><Relationship Id="rId5" Type="http://schemas.openxmlformats.org/officeDocument/2006/relationships/hyperlink" Target="https://padlet.com/Iguru/unit-3-digital-media-product-wf9uj50q9coo" TargetMode="External"/><Relationship Id="rId15" Type="http://schemas.openxmlformats.org/officeDocument/2006/relationships/hyperlink" Target="https://padlet.com/Iguru/unit-3-digital-media-product-wf9uj50q9coo" TargetMode="External"/><Relationship Id="rId23" Type="http://schemas.openxmlformats.org/officeDocument/2006/relationships/hyperlink" Target="https://padlet.com/Iguru/unit-3-digital-media-product-wf9uj50q9coo" TargetMode="External"/><Relationship Id="rId28" Type="http://schemas.openxmlformats.org/officeDocument/2006/relationships/hyperlink" Target="https://padlet.com/Iguru/unit-3-digital-media-product-wf9uj50q9coo" TargetMode="External"/><Relationship Id="rId36" Type="http://schemas.openxmlformats.org/officeDocument/2006/relationships/hyperlink" Target="https://padlet.com/Iguru/unit-3-digital-media-product-wf9uj50q9coo" TargetMode="External"/><Relationship Id="rId10" Type="http://schemas.openxmlformats.org/officeDocument/2006/relationships/hyperlink" Target="https://padlet.com/Iguru/unit-3-digital-media-product-wf9uj50q9coo" TargetMode="External"/><Relationship Id="rId19" Type="http://schemas.openxmlformats.org/officeDocument/2006/relationships/hyperlink" Target="https://padlet.com/Iguru/unit-3-digital-media-product-wf9uj50q9coo" TargetMode="External"/><Relationship Id="rId31" Type="http://schemas.openxmlformats.org/officeDocument/2006/relationships/hyperlink" Target="https://padlet.com/Iguru/unit-3-digital-media-product-wf9uj50q9coo" TargetMode="External"/><Relationship Id="rId4" Type="http://schemas.openxmlformats.org/officeDocument/2006/relationships/hyperlink" Target="https://padlet.com/Iguru/unit-3-digital-media-product-wf9uj50q9coo" TargetMode="External"/><Relationship Id="rId9" Type="http://schemas.openxmlformats.org/officeDocument/2006/relationships/hyperlink" Target="https://padlet.com/Iguru/unit-3-digital-media-product-wf9uj50q9coo" TargetMode="External"/><Relationship Id="rId14" Type="http://schemas.openxmlformats.org/officeDocument/2006/relationships/hyperlink" Target="https://padlet.com/Iguru/unit-3-digital-media-product-wf9uj50q9coo" TargetMode="External"/><Relationship Id="rId22" Type="http://schemas.openxmlformats.org/officeDocument/2006/relationships/hyperlink" Target="https://padlet.com/Iguru/unit-3-digital-media-product-wf9uj50q9coo" TargetMode="External"/><Relationship Id="rId27" Type="http://schemas.openxmlformats.org/officeDocument/2006/relationships/hyperlink" Target="https://padlet.com/Iguru/unit-3-digital-media-product-wf9uj50q9coo" TargetMode="External"/><Relationship Id="rId30" Type="http://schemas.openxmlformats.org/officeDocument/2006/relationships/hyperlink" Target="https://padlet.com/Iguru/unit-3-digital-media-product-wf9uj50q9coo" TargetMode="External"/><Relationship Id="rId35" Type="http://schemas.openxmlformats.org/officeDocument/2006/relationships/hyperlink" Target="https://padlet.com/Iguru/unit-3-digital-media-product-wf9uj50q9coo" TargetMode="External"/><Relationship Id="rId8" Type="http://schemas.openxmlformats.org/officeDocument/2006/relationships/hyperlink" Target="https://padlet.com/Iguru/unit-3-digital-media-product-wf9uj50q9coo" TargetMode="External"/><Relationship Id="rId3" Type="http://schemas.openxmlformats.org/officeDocument/2006/relationships/hyperlink" Target="https://padlet.com/Iguru/unit-3-digital-media-product-wf9uj50q9coo" TargetMode="External"/></Relationships>
</file>

<file path=xl/worksheets/_rels/sheet25.xml.rels><?xml version="1.0" encoding="UTF-8" standalone="yes"?>
<Relationships xmlns="http://schemas.openxmlformats.org/package/2006/relationships"><Relationship Id="rId26" Type="http://schemas.openxmlformats.org/officeDocument/2006/relationships/hyperlink" Target="https://padlet.com/Iguru/unit-4-digital-interactive-media-product-6kjs1q9z4fud" TargetMode="External"/><Relationship Id="rId21" Type="http://schemas.openxmlformats.org/officeDocument/2006/relationships/hyperlink" Target="https://padlet.com/Iguru/unit-4-digital-interactive-media-product-6kjs1q9z4fud" TargetMode="External"/><Relationship Id="rId42" Type="http://schemas.openxmlformats.org/officeDocument/2006/relationships/hyperlink" Target="https://padlet.com/Iguru/unit-4-digital-interactive-media-product-6kjs1q9z4fud" TargetMode="External"/><Relationship Id="rId47" Type="http://schemas.openxmlformats.org/officeDocument/2006/relationships/hyperlink" Target="https://padlet.com/Iguru/unit-4-digital-interactive-media-product-6kjs1q9z4fud" TargetMode="External"/><Relationship Id="rId63" Type="http://schemas.openxmlformats.org/officeDocument/2006/relationships/hyperlink" Target="https://padlet.com/Iguru/unit-4-digital-interactive-media-product-6kjs1q9z4fud" TargetMode="External"/><Relationship Id="rId68" Type="http://schemas.openxmlformats.org/officeDocument/2006/relationships/hyperlink" Target="https://padlet.com/Iguru/unit-4-digital-interactive-media-product-6kjs1q9z4fud" TargetMode="External"/><Relationship Id="rId7" Type="http://schemas.openxmlformats.org/officeDocument/2006/relationships/hyperlink" Target="https://padlet.com/Iguru/unit-4-digital-interactive-media-product-6kjs1q9z4fud" TargetMode="External"/><Relationship Id="rId71" Type="http://schemas.openxmlformats.org/officeDocument/2006/relationships/hyperlink" Target="https://padlet.com/Iguru/unit-4-digital-interactive-media-product-6kjs1q9z4fud" TargetMode="External"/><Relationship Id="rId2" Type="http://schemas.openxmlformats.org/officeDocument/2006/relationships/hyperlink" Target="https://padlet.com/Iguru/unit-4-digital-interactive-media-product-6kjs1q9z4fud" TargetMode="External"/><Relationship Id="rId16" Type="http://schemas.openxmlformats.org/officeDocument/2006/relationships/hyperlink" Target="https://padlet.com/Iguru/unit-4-digital-interactive-media-product-6kjs1q9z4fud" TargetMode="External"/><Relationship Id="rId29" Type="http://schemas.openxmlformats.org/officeDocument/2006/relationships/hyperlink" Target="https://padlet.com/Iguru/unit-4-digital-interactive-media-product-6kjs1q9z4fud" TargetMode="External"/><Relationship Id="rId11" Type="http://schemas.openxmlformats.org/officeDocument/2006/relationships/hyperlink" Target="https://padlet.com/Iguru/unit-4-digital-interactive-media-product-6kjs1q9z4fud" TargetMode="External"/><Relationship Id="rId24" Type="http://schemas.openxmlformats.org/officeDocument/2006/relationships/hyperlink" Target="https://padlet.com/Iguru/unit-4-digital-interactive-media-product-6kjs1q9z4fud" TargetMode="External"/><Relationship Id="rId32" Type="http://schemas.openxmlformats.org/officeDocument/2006/relationships/hyperlink" Target="https://padlet.com/Iguru/unit-4-digital-interactive-media-product-6kjs1q9z4fud" TargetMode="External"/><Relationship Id="rId37" Type="http://schemas.openxmlformats.org/officeDocument/2006/relationships/hyperlink" Target="https://padlet.com/Iguru/unit-4-digital-interactive-media-product-6kjs1q9z4fud" TargetMode="External"/><Relationship Id="rId40" Type="http://schemas.openxmlformats.org/officeDocument/2006/relationships/hyperlink" Target="https://padlet.com/Iguru/unit-4-digital-interactive-media-product-6kjs1q9z4fud" TargetMode="External"/><Relationship Id="rId45" Type="http://schemas.openxmlformats.org/officeDocument/2006/relationships/hyperlink" Target="https://padlet.com/Iguru/unit-4-digital-interactive-media-product-6kjs1q9z4fud" TargetMode="External"/><Relationship Id="rId53" Type="http://schemas.openxmlformats.org/officeDocument/2006/relationships/hyperlink" Target="https://padlet.com/Iguru/unit-4-digital-interactive-media-product-6kjs1q9z4fud" TargetMode="External"/><Relationship Id="rId58" Type="http://schemas.openxmlformats.org/officeDocument/2006/relationships/hyperlink" Target="https://padlet.com/Iguru/unit-4-digital-interactive-media-product-6kjs1q9z4fud" TargetMode="External"/><Relationship Id="rId66" Type="http://schemas.openxmlformats.org/officeDocument/2006/relationships/hyperlink" Target="https://padlet.com/Iguru/unit-4-digital-interactive-media-product-6kjs1q9z4fud" TargetMode="External"/><Relationship Id="rId5" Type="http://schemas.openxmlformats.org/officeDocument/2006/relationships/hyperlink" Target="https://padlet.com/Iguru/unit-4-digital-interactive-media-product-6kjs1q9z4fud" TargetMode="External"/><Relationship Id="rId61" Type="http://schemas.openxmlformats.org/officeDocument/2006/relationships/hyperlink" Target="https://padlet.com/Iguru/unit-4-digital-interactive-media-product-6kjs1q9z4fud" TargetMode="External"/><Relationship Id="rId19" Type="http://schemas.openxmlformats.org/officeDocument/2006/relationships/hyperlink" Target="https://padlet.com/Iguru/unit-4-digital-interactive-media-product-6kjs1q9z4fud" TargetMode="External"/><Relationship Id="rId14" Type="http://schemas.openxmlformats.org/officeDocument/2006/relationships/hyperlink" Target="https://padlet.com/Iguru/unit-4-digital-interactive-media-product-6kjs1q9z4fud" TargetMode="External"/><Relationship Id="rId22" Type="http://schemas.openxmlformats.org/officeDocument/2006/relationships/hyperlink" Target="https://padlet.com/Iguru/unit-4-digital-interactive-media-product-6kjs1q9z4fud" TargetMode="External"/><Relationship Id="rId27" Type="http://schemas.openxmlformats.org/officeDocument/2006/relationships/hyperlink" Target="https://padlet.com/Iguru/unit-4-digital-interactive-media-product-6kjs1q9z4fud" TargetMode="External"/><Relationship Id="rId30" Type="http://schemas.openxmlformats.org/officeDocument/2006/relationships/hyperlink" Target="https://padlet.com/Iguru/unit-4-digital-interactive-media-product-6kjs1q9z4fud" TargetMode="External"/><Relationship Id="rId35" Type="http://schemas.openxmlformats.org/officeDocument/2006/relationships/hyperlink" Target="https://padlet.com/Iguru/unit-4-digital-interactive-media-product-6kjs1q9z4fud" TargetMode="External"/><Relationship Id="rId43" Type="http://schemas.openxmlformats.org/officeDocument/2006/relationships/hyperlink" Target="https://padlet.com/Iguru/unit-4-digital-interactive-media-product-6kjs1q9z4fud" TargetMode="External"/><Relationship Id="rId48" Type="http://schemas.openxmlformats.org/officeDocument/2006/relationships/hyperlink" Target="https://padlet.com/Iguru/unit-4-digital-interactive-media-product-6kjs1q9z4fud" TargetMode="External"/><Relationship Id="rId56" Type="http://schemas.openxmlformats.org/officeDocument/2006/relationships/hyperlink" Target="https://padlet.com/Iguru/unit-4-digital-interactive-media-product-6kjs1q9z4fud" TargetMode="External"/><Relationship Id="rId64" Type="http://schemas.openxmlformats.org/officeDocument/2006/relationships/hyperlink" Target="https://padlet.com/Iguru/unit-4-digital-interactive-media-product-6kjs1q9z4fud" TargetMode="External"/><Relationship Id="rId69" Type="http://schemas.openxmlformats.org/officeDocument/2006/relationships/hyperlink" Target="https://padlet.com/Iguru/unit-4-digital-interactive-media-product-6kjs1q9z4fud" TargetMode="External"/><Relationship Id="rId8" Type="http://schemas.openxmlformats.org/officeDocument/2006/relationships/hyperlink" Target="https://padlet.com/Iguru/unit-4-digital-interactive-media-product-6kjs1q9z4fud" TargetMode="External"/><Relationship Id="rId51" Type="http://schemas.openxmlformats.org/officeDocument/2006/relationships/hyperlink" Target="https://padlet.com/Iguru/unit-4-digital-interactive-media-product-6kjs1q9z4fud" TargetMode="External"/><Relationship Id="rId72" Type="http://schemas.openxmlformats.org/officeDocument/2006/relationships/hyperlink" Target="https://padlet.com/Iguru/unit-4-digital-interactive-media-product-6kjs1q9z4fud" TargetMode="External"/><Relationship Id="rId3" Type="http://schemas.openxmlformats.org/officeDocument/2006/relationships/hyperlink" Target="https://padlet.com/Iguru/unit-4-digital-interactive-media-product-6kjs1q9z4fud" TargetMode="External"/><Relationship Id="rId12" Type="http://schemas.openxmlformats.org/officeDocument/2006/relationships/hyperlink" Target="https://padlet.com/Iguru/unit-4-digital-interactive-media-product-6kjs1q9z4fud" TargetMode="External"/><Relationship Id="rId17" Type="http://schemas.openxmlformats.org/officeDocument/2006/relationships/hyperlink" Target="https://padlet.com/Iguru/unit-4-digital-interactive-media-product-6kjs1q9z4fud" TargetMode="External"/><Relationship Id="rId25" Type="http://schemas.openxmlformats.org/officeDocument/2006/relationships/hyperlink" Target="https://padlet.com/Iguru/unit-4-digital-interactive-media-product-6kjs1q9z4fud" TargetMode="External"/><Relationship Id="rId33" Type="http://schemas.openxmlformats.org/officeDocument/2006/relationships/hyperlink" Target="https://padlet.com/Iguru/unit-4-digital-interactive-media-product-6kjs1q9z4fud" TargetMode="External"/><Relationship Id="rId38" Type="http://schemas.openxmlformats.org/officeDocument/2006/relationships/hyperlink" Target="https://padlet.com/Iguru/unit-4-digital-interactive-media-product-6kjs1q9z4fud" TargetMode="External"/><Relationship Id="rId46" Type="http://schemas.openxmlformats.org/officeDocument/2006/relationships/hyperlink" Target="https://padlet.com/Iguru/unit-4-digital-interactive-media-product-6kjs1q9z4fud" TargetMode="External"/><Relationship Id="rId59" Type="http://schemas.openxmlformats.org/officeDocument/2006/relationships/hyperlink" Target="https://padlet.com/Iguru/unit-4-digital-interactive-media-product-6kjs1q9z4fud" TargetMode="External"/><Relationship Id="rId67" Type="http://schemas.openxmlformats.org/officeDocument/2006/relationships/hyperlink" Target="https://padlet.com/Iguru/unit-4-digital-interactive-media-product-6kjs1q9z4fud" TargetMode="External"/><Relationship Id="rId20" Type="http://schemas.openxmlformats.org/officeDocument/2006/relationships/hyperlink" Target="https://padlet.com/Iguru/unit-4-digital-interactive-media-product-6kjs1q9z4fud" TargetMode="External"/><Relationship Id="rId41" Type="http://schemas.openxmlformats.org/officeDocument/2006/relationships/hyperlink" Target="https://padlet.com/Iguru/unit-4-digital-interactive-media-product-6kjs1q9z4fud" TargetMode="External"/><Relationship Id="rId54" Type="http://schemas.openxmlformats.org/officeDocument/2006/relationships/hyperlink" Target="https://padlet.com/Iguru/unit-4-digital-interactive-media-product-6kjs1q9z4fud" TargetMode="External"/><Relationship Id="rId62" Type="http://schemas.openxmlformats.org/officeDocument/2006/relationships/hyperlink" Target="https://padlet.com/Iguru/unit-4-digital-interactive-media-product-6kjs1q9z4fud" TargetMode="External"/><Relationship Id="rId70" Type="http://schemas.openxmlformats.org/officeDocument/2006/relationships/hyperlink" Target="https://padlet.com/Iguru/unit-4-digital-interactive-media-product-6kjs1q9z4fud" TargetMode="External"/><Relationship Id="rId1" Type="http://schemas.openxmlformats.org/officeDocument/2006/relationships/hyperlink" Target="https://padlet.com/Iguru/unit-4-digital-interactive-media-product-6kjs1q9z4fud" TargetMode="External"/><Relationship Id="rId6" Type="http://schemas.openxmlformats.org/officeDocument/2006/relationships/hyperlink" Target="https://padlet.com/Iguru/unit-4-digital-interactive-media-product-6kjs1q9z4fud" TargetMode="External"/><Relationship Id="rId15" Type="http://schemas.openxmlformats.org/officeDocument/2006/relationships/hyperlink" Target="https://padlet.com/Iguru/unit-4-digital-interactive-media-product-6kjs1q9z4fud" TargetMode="External"/><Relationship Id="rId23" Type="http://schemas.openxmlformats.org/officeDocument/2006/relationships/hyperlink" Target="https://padlet.com/Iguru/unit-4-digital-interactive-media-product-6kjs1q9z4fud" TargetMode="External"/><Relationship Id="rId28" Type="http://schemas.openxmlformats.org/officeDocument/2006/relationships/hyperlink" Target="https://padlet.com/Iguru/unit-4-digital-interactive-media-product-6kjs1q9z4fud" TargetMode="External"/><Relationship Id="rId36" Type="http://schemas.openxmlformats.org/officeDocument/2006/relationships/hyperlink" Target="https://padlet.com/Iguru/unit-4-digital-interactive-media-product-6kjs1q9z4fud" TargetMode="External"/><Relationship Id="rId49" Type="http://schemas.openxmlformats.org/officeDocument/2006/relationships/hyperlink" Target="https://padlet.com/Iguru/unit-4-digital-interactive-media-product-6kjs1q9z4fud" TargetMode="External"/><Relationship Id="rId57" Type="http://schemas.openxmlformats.org/officeDocument/2006/relationships/hyperlink" Target="https://padlet.com/Iguru/unit-4-digital-interactive-media-product-6kjs1q9z4fud" TargetMode="External"/><Relationship Id="rId10" Type="http://schemas.openxmlformats.org/officeDocument/2006/relationships/hyperlink" Target="https://padlet.com/Iguru/unit-4-digital-interactive-media-product-6kjs1q9z4fud" TargetMode="External"/><Relationship Id="rId31" Type="http://schemas.openxmlformats.org/officeDocument/2006/relationships/hyperlink" Target="https://padlet.com/Iguru/unit-4-digital-interactive-media-product-6kjs1q9z4fud" TargetMode="External"/><Relationship Id="rId44" Type="http://schemas.openxmlformats.org/officeDocument/2006/relationships/hyperlink" Target="https://padlet.com/Iguru/unit-4-digital-interactive-media-product-6kjs1q9z4fud" TargetMode="External"/><Relationship Id="rId52" Type="http://schemas.openxmlformats.org/officeDocument/2006/relationships/hyperlink" Target="https://padlet.com/Iguru/unit-4-digital-interactive-media-product-6kjs1q9z4fud" TargetMode="External"/><Relationship Id="rId60" Type="http://schemas.openxmlformats.org/officeDocument/2006/relationships/hyperlink" Target="https://padlet.com/Iguru/unit-4-digital-interactive-media-product-6kjs1q9z4fud" TargetMode="External"/><Relationship Id="rId65" Type="http://schemas.openxmlformats.org/officeDocument/2006/relationships/hyperlink" Target="https://padlet.com/Iguru/unit-4-digital-interactive-media-product-6kjs1q9z4fud" TargetMode="External"/><Relationship Id="rId4" Type="http://schemas.openxmlformats.org/officeDocument/2006/relationships/hyperlink" Target="https://padlet.com/Iguru/unit-4-digital-interactive-media-product-6kjs1q9z4fud" TargetMode="External"/><Relationship Id="rId9" Type="http://schemas.openxmlformats.org/officeDocument/2006/relationships/hyperlink" Target="https://padlet.com/Iguru/unit-4-digital-interactive-media-product-6kjs1q9z4fud" TargetMode="External"/><Relationship Id="rId13" Type="http://schemas.openxmlformats.org/officeDocument/2006/relationships/hyperlink" Target="https://padlet.com/Iguru/unit-4-digital-interactive-media-product-6kjs1q9z4fud" TargetMode="External"/><Relationship Id="rId18" Type="http://schemas.openxmlformats.org/officeDocument/2006/relationships/hyperlink" Target="https://padlet.com/Iguru/unit-4-digital-interactive-media-product-6kjs1q9z4fud" TargetMode="External"/><Relationship Id="rId39" Type="http://schemas.openxmlformats.org/officeDocument/2006/relationships/hyperlink" Target="https://padlet.com/Iguru/unit-4-digital-interactive-media-product-6kjs1q9z4fud" TargetMode="External"/><Relationship Id="rId34" Type="http://schemas.openxmlformats.org/officeDocument/2006/relationships/hyperlink" Target="https://padlet.com/Iguru/unit-4-digital-interactive-media-product-6kjs1q9z4fud" TargetMode="External"/><Relationship Id="rId50" Type="http://schemas.openxmlformats.org/officeDocument/2006/relationships/hyperlink" Target="https://padlet.com/Iguru/unit-4-digital-interactive-media-product-6kjs1q9z4fud" TargetMode="External"/><Relationship Id="rId55" Type="http://schemas.openxmlformats.org/officeDocument/2006/relationships/hyperlink" Target="https://padlet.com/Iguru/unit-4-digital-interactive-media-product-6kjs1q9z4f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74B4-5232-43E0-A8B3-8C4D8EEDE6FB}">
  <sheetPr>
    <tabColor rgb="FFFD7AC1"/>
  </sheetPr>
  <dimension ref="A1:BD49"/>
  <sheetViews>
    <sheetView zoomScale="85" zoomScaleNormal="40" workbookViewId="0">
      <selection activeCell="AE26" sqref="AE26"/>
    </sheetView>
  </sheetViews>
  <sheetFormatPr baseColWidth="10" defaultColWidth="10.83203125" defaultRowHeight="14" outlineLevelCol="1"/>
  <cols>
    <col min="1" max="1" width="1.5" style="235" customWidth="1"/>
    <col min="2" max="2" width="4.5" style="47" customWidth="1"/>
    <col min="3" max="3" width="6.83203125" style="47" customWidth="1"/>
    <col min="4" max="5" width="18.83203125" style="47" customWidth="1"/>
    <col min="6" max="6" width="15" style="47" bestFit="1" customWidth="1"/>
    <col min="7" max="7" width="14.1640625" style="47" customWidth="1"/>
    <col min="8" max="8" width="17.1640625" style="49" bestFit="1" customWidth="1"/>
    <col min="9" max="9" width="1.5" style="235" customWidth="1"/>
    <col min="10" max="10" width="4.5" style="47" customWidth="1" outlineLevel="1"/>
    <col min="11" max="11" width="6.83203125" style="47" customWidth="1" outlineLevel="1"/>
    <col min="12" max="13" width="18.83203125" style="47" customWidth="1" outlineLevel="1"/>
    <col min="14" max="15" width="16" style="47" customWidth="1" outlineLevel="1"/>
    <col min="16" max="16" width="18.1640625" style="47" customWidth="1" outlineLevel="1"/>
    <col min="17" max="17" width="1.6640625" style="235" customWidth="1"/>
    <col min="18" max="18" width="4.5" style="47" customWidth="1" outlineLevel="1"/>
    <col min="19" max="19" width="6.83203125" style="47" customWidth="1" outlineLevel="1"/>
    <col min="20" max="20" width="15.6640625" style="47" hidden="1" customWidth="1" outlineLevel="1"/>
    <col min="21" max="21" width="17" style="47" customWidth="1" outlineLevel="1"/>
    <col min="22" max="22" width="18.83203125" style="47" customWidth="1" outlineLevel="1"/>
    <col min="23" max="23" width="15.5" style="47" customWidth="1" outlineLevel="1"/>
    <col min="24" max="24" width="12.6640625" style="47" customWidth="1" outlineLevel="1"/>
    <col min="25" max="25" width="15.1640625" style="47" customWidth="1" outlineLevel="1"/>
    <col min="26" max="26" width="2.1640625" style="235" customWidth="1"/>
    <col min="27" max="27" width="4.5" style="47" customWidth="1" outlineLevel="1"/>
    <col min="28" max="28" width="6.83203125" style="47" customWidth="1" outlineLevel="1"/>
    <col min="29" max="29" width="28.6640625" style="47" hidden="1" customWidth="1" outlineLevel="1"/>
    <col min="30" max="30" width="15.1640625" style="47" customWidth="1" outlineLevel="1"/>
    <col min="31" max="31" width="14.6640625" style="47" customWidth="1" outlineLevel="1"/>
    <col min="32" max="32" width="9.83203125" style="47" customWidth="1" outlineLevel="1"/>
    <col min="33" max="33" width="8.83203125" style="47" customWidth="1" outlineLevel="1"/>
    <col min="34" max="34" width="18.1640625" style="47" customWidth="1" outlineLevel="1"/>
    <col min="35" max="35" width="2.83203125" style="235" customWidth="1"/>
    <col min="36" max="36" width="4.5" style="47" customWidth="1" outlineLevel="1"/>
    <col min="37" max="37" width="6.83203125" style="47" customWidth="1" outlineLevel="1"/>
    <col min="38" max="38" width="14.83203125" style="47" hidden="1" customWidth="1" outlineLevel="1"/>
    <col min="39" max="39" width="17.5" style="47" customWidth="1" outlineLevel="1"/>
    <col min="40" max="40" width="18.83203125" style="47" customWidth="1" outlineLevel="1"/>
    <col min="41" max="41" width="11.33203125" style="47" customWidth="1" outlineLevel="1"/>
    <col min="42" max="42" width="11.83203125" style="47" customWidth="1" outlineLevel="1"/>
    <col min="43" max="43" width="15.6640625" style="47" customWidth="1" outlineLevel="1"/>
    <col min="44" max="44" width="1.6640625" style="235" customWidth="1"/>
    <col min="45" max="45" width="4.5" style="47" customWidth="1" outlineLevel="1"/>
    <col min="46" max="46" width="6.83203125" style="47" customWidth="1" outlineLevel="1"/>
    <col min="47" max="47" width="13.1640625" style="47" hidden="1" customWidth="1" outlineLevel="1"/>
    <col min="48" max="48" width="15.83203125" style="47" customWidth="1" outlineLevel="1"/>
    <col min="49" max="49" width="16.33203125" style="47" customWidth="1" outlineLevel="1"/>
    <col min="50" max="50" width="9.83203125" style="47" customWidth="1" outlineLevel="1"/>
    <col min="51" max="51" width="12" style="47" customWidth="1" outlineLevel="1"/>
    <col min="52" max="52" width="18.83203125" style="47" customWidth="1" outlineLevel="1"/>
    <col min="53" max="53" width="2.5" style="235" customWidth="1" outlineLevel="1"/>
    <col min="54" max="54" width="4.5" style="47" customWidth="1" outlineLevel="1"/>
    <col min="55" max="55" width="6.83203125" style="47" customWidth="1" outlineLevel="1"/>
    <col min="56" max="56" width="15.6640625" style="47" customWidth="1" outlineLevel="1"/>
    <col min="57" max="16384" width="10.83203125" style="47"/>
  </cols>
  <sheetData>
    <row r="1" spans="1:56" ht="15" thickBot="1">
      <c r="AA1" s="235"/>
      <c r="AC1" s="235"/>
      <c r="AD1" s="235"/>
      <c r="AE1" s="235"/>
      <c r="AF1" s="235"/>
      <c r="AG1" s="235"/>
      <c r="AH1" s="235"/>
    </row>
    <row r="2" spans="1:56" s="630" customFormat="1" ht="54" customHeight="1" thickTop="1" thickBot="1">
      <c r="A2" s="50"/>
      <c r="B2" s="1687" t="s">
        <v>0</v>
      </c>
      <c r="C2" s="1687"/>
      <c r="D2" s="1687"/>
      <c r="E2" s="1687"/>
      <c r="F2" s="1687"/>
      <c r="G2" s="1687"/>
      <c r="H2" s="1687"/>
      <c r="I2" s="50"/>
      <c r="J2" s="1687" t="s">
        <v>1</v>
      </c>
      <c r="K2" s="1687"/>
      <c r="L2" s="1687"/>
      <c r="M2" s="1687"/>
      <c r="N2" s="1687"/>
      <c r="O2" s="1687"/>
      <c r="P2" s="1687"/>
      <c r="Q2" s="50"/>
      <c r="R2" s="1687" t="s">
        <v>2</v>
      </c>
      <c r="S2" s="1687"/>
      <c r="T2" s="1687"/>
      <c r="U2" s="1687"/>
      <c r="V2" s="1687"/>
      <c r="W2" s="1687"/>
      <c r="X2" s="1687"/>
      <c r="Y2" s="1687"/>
      <c r="Z2" s="50"/>
      <c r="AA2" s="1687" t="s">
        <v>3</v>
      </c>
      <c r="AB2" s="1687"/>
      <c r="AC2" s="1687"/>
      <c r="AD2" s="1687"/>
      <c r="AE2" s="1687"/>
      <c r="AF2" s="1687"/>
      <c r="AG2" s="1687"/>
      <c r="AH2" s="1687"/>
      <c r="AI2" s="50"/>
      <c r="AJ2" s="1687" t="s">
        <v>4</v>
      </c>
      <c r="AK2" s="1687"/>
      <c r="AL2" s="1687"/>
      <c r="AM2" s="1687"/>
      <c r="AN2" s="1687"/>
      <c r="AO2" s="1687"/>
      <c r="AP2" s="1687"/>
      <c r="AQ2" s="1687"/>
      <c r="AR2" s="50"/>
      <c r="AS2" s="1687" t="s">
        <v>5</v>
      </c>
      <c r="AT2" s="1687"/>
      <c r="AU2" s="1687"/>
      <c r="AV2" s="1687"/>
      <c r="AW2" s="1687"/>
      <c r="AX2" s="1687"/>
      <c r="AY2" s="1687"/>
      <c r="AZ2" s="1687"/>
      <c r="BA2" s="50"/>
      <c r="BB2" s="1687" t="s">
        <v>6</v>
      </c>
      <c r="BC2" s="1687"/>
      <c r="BD2" s="1687"/>
    </row>
    <row r="3" spans="1:56" s="231" customFormat="1" ht="42" thickTop="1" thickBot="1">
      <c r="A3" s="50"/>
      <c r="B3" s="252"/>
      <c r="C3" s="252" t="s">
        <v>7</v>
      </c>
      <c r="D3" s="252" t="s">
        <v>8</v>
      </c>
      <c r="E3" s="252" t="s">
        <v>9</v>
      </c>
      <c r="F3" s="252" t="s">
        <v>10</v>
      </c>
      <c r="G3" s="252" t="s">
        <v>11</v>
      </c>
      <c r="H3" s="252" t="s">
        <v>12</v>
      </c>
      <c r="I3" s="50"/>
      <c r="J3" s="252"/>
      <c r="K3" s="252" t="s">
        <v>7</v>
      </c>
      <c r="L3" s="252" t="s">
        <v>8</v>
      </c>
      <c r="M3" s="252" t="s">
        <v>9</v>
      </c>
      <c r="N3" s="252" t="s">
        <v>10</v>
      </c>
      <c r="O3" s="252" t="s">
        <v>11</v>
      </c>
      <c r="P3" s="252" t="s">
        <v>12</v>
      </c>
      <c r="Q3" s="50"/>
      <c r="R3" s="252"/>
      <c r="S3" s="252" t="s">
        <v>7</v>
      </c>
      <c r="T3" s="252" t="s">
        <v>13</v>
      </c>
      <c r="U3" s="252" t="s">
        <v>8</v>
      </c>
      <c r="V3" s="252" t="s">
        <v>9</v>
      </c>
      <c r="W3" s="252" t="s">
        <v>10</v>
      </c>
      <c r="X3" s="252" t="s">
        <v>11</v>
      </c>
      <c r="Y3" s="252" t="s">
        <v>12</v>
      </c>
      <c r="Z3" s="50"/>
      <c r="AA3" s="363"/>
      <c r="AB3" s="252" t="s">
        <v>7</v>
      </c>
      <c r="AC3" s="577" t="s">
        <v>13</v>
      </c>
      <c r="AD3" s="577" t="s">
        <v>8</v>
      </c>
      <c r="AE3" s="577" t="s">
        <v>9</v>
      </c>
      <c r="AF3" s="577" t="s">
        <v>10</v>
      </c>
      <c r="AG3" s="577" t="s">
        <v>11</v>
      </c>
      <c r="AH3" s="577" t="s">
        <v>12</v>
      </c>
      <c r="AI3" s="50"/>
      <c r="AJ3" s="252"/>
      <c r="AK3" s="252" t="s">
        <v>7</v>
      </c>
      <c r="AL3" s="577" t="s">
        <v>13</v>
      </c>
      <c r="AM3" s="252" t="s">
        <v>8</v>
      </c>
      <c r="AN3" s="252" t="s">
        <v>9</v>
      </c>
      <c r="AO3" s="252" t="s">
        <v>10</v>
      </c>
      <c r="AP3" s="252" t="s">
        <v>11</v>
      </c>
      <c r="AQ3" s="252" t="s">
        <v>12</v>
      </c>
      <c r="AR3" s="50"/>
      <c r="AS3" s="252"/>
      <c r="AT3" s="252" t="s">
        <v>7</v>
      </c>
      <c r="AU3" s="577" t="s">
        <v>13</v>
      </c>
      <c r="AV3" s="252" t="s">
        <v>8</v>
      </c>
      <c r="AW3" s="252" t="s">
        <v>9</v>
      </c>
      <c r="AX3" s="252" t="s">
        <v>10</v>
      </c>
      <c r="AY3" s="252" t="s">
        <v>11</v>
      </c>
      <c r="AZ3" s="252" t="s">
        <v>12</v>
      </c>
      <c r="BA3" s="50"/>
      <c r="BB3" s="460"/>
      <c r="BC3" s="252" t="s">
        <v>7</v>
      </c>
      <c r="BD3" s="252" t="s">
        <v>14</v>
      </c>
    </row>
    <row r="4" spans="1:56" ht="28" thickTop="1" thickBot="1">
      <c r="A4" s="232"/>
      <c r="B4" s="1437" t="s">
        <v>15</v>
      </c>
      <c r="C4" s="317">
        <v>44802</v>
      </c>
      <c r="D4" s="1688" t="s">
        <v>16</v>
      </c>
      <c r="E4" s="1688"/>
      <c r="F4" s="1688"/>
      <c r="G4" s="1688"/>
      <c r="H4" s="1689"/>
      <c r="I4" s="232"/>
      <c r="J4" s="1418" t="s">
        <v>17</v>
      </c>
      <c r="K4" s="317">
        <v>44865</v>
      </c>
      <c r="L4" s="1690" t="s">
        <v>18</v>
      </c>
      <c r="M4" s="297"/>
      <c r="N4" s="336"/>
      <c r="O4" s="1693" t="s">
        <v>19</v>
      </c>
      <c r="P4" s="1657" t="s">
        <v>20</v>
      </c>
      <c r="Q4" s="232"/>
      <c r="R4" s="1418" t="s">
        <v>6</v>
      </c>
      <c r="S4" s="317">
        <v>44921</v>
      </c>
      <c r="T4" s="317"/>
      <c r="U4" s="1634" t="s">
        <v>16</v>
      </c>
      <c r="V4" s="1635"/>
      <c r="W4" s="1635"/>
      <c r="X4" s="1635"/>
      <c r="Y4" s="1636"/>
      <c r="Z4" s="232"/>
      <c r="AA4" s="1695"/>
      <c r="AB4" s="1696"/>
      <c r="AC4" s="1696"/>
      <c r="AD4" s="1696"/>
      <c r="AE4" s="1696"/>
      <c r="AF4" s="1696"/>
      <c r="AG4" s="1696"/>
      <c r="AH4" s="1697"/>
      <c r="AI4" s="232"/>
      <c r="AJ4" s="1488"/>
      <c r="AK4" s="317">
        <v>45026</v>
      </c>
      <c r="AL4" s="1661" t="s">
        <v>21</v>
      </c>
      <c r="AM4" s="1662"/>
      <c r="AN4" s="1662"/>
      <c r="AO4" s="1662"/>
      <c r="AP4" s="1662"/>
      <c r="AQ4" s="1663"/>
      <c r="AR4" s="232"/>
      <c r="AS4" s="1418" t="s">
        <v>22</v>
      </c>
      <c r="AT4" s="317">
        <v>45082</v>
      </c>
      <c r="AU4" s="257"/>
      <c r="AV4" s="257" t="s">
        <v>23</v>
      </c>
      <c r="AW4" s="255" t="s">
        <v>24</v>
      </c>
      <c r="AX4" s="229"/>
      <c r="AY4" s="229"/>
      <c r="AZ4" s="256" t="s">
        <v>25</v>
      </c>
      <c r="BA4" s="232"/>
      <c r="BB4" s="1418" t="s">
        <v>26</v>
      </c>
      <c r="BC4" s="317">
        <v>44766</v>
      </c>
      <c r="BD4" s="259" t="s">
        <v>6</v>
      </c>
    </row>
    <row r="5" spans="1:56" ht="17" customHeight="1" thickTop="1" thickBot="1">
      <c r="A5" s="232"/>
      <c r="B5" s="1437"/>
      <c r="C5" s="276">
        <f>C4+1</f>
        <v>44803</v>
      </c>
      <c r="D5" s="1670" t="s">
        <v>6</v>
      </c>
      <c r="E5" s="1671"/>
      <c r="F5" s="1671"/>
      <c r="G5" s="1671"/>
      <c r="H5" s="1672"/>
      <c r="I5" s="232"/>
      <c r="J5" s="1418"/>
      <c r="K5" s="276">
        <f>K4+1</f>
        <v>44866</v>
      </c>
      <c r="L5" s="1691"/>
      <c r="M5" s="240"/>
      <c r="N5" s="169"/>
      <c r="O5" s="1694"/>
      <c r="P5" s="1486"/>
      <c r="Q5" s="232"/>
      <c r="R5" s="1418"/>
      <c r="S5" s="276">
        <f>S4+1</f>
        <v>44922</v>
      </c>
      <c r="T5" s="318"/>
      <c r="U5" s="1634" t="s">
        <v>16</v>
      </c>
      <c r="V5" s="1635"/>
      <c r="W5" s="1635"/>
      <c r="X5" s="1635"/>
      <c r="Y5" s="1636"/>
      <c r="Z5" s="232"/>
      <c r="AA5" s="1698"/>
      <c r="AB5" s="1699"/>
      <c r="AC5" s="1699"/>
      <c r="AD5" s="1699"/>
      <c r="AE5" s="1699"/>
      <c r="AF5" s="1699"/>
      <c r="AG5" s="1699"/>
      <c r="AH5" s="1700"/>
      <c r="AI5" s="232"/>
      <c r="AJ5" s="1488"/>
      <c r="AK5" s="276">
        <f>AK4+1</f>
        <v>45027</v>
      </c>
      <c r="AL5" s="1664"/>
      <c r="AM5" s="1665"/>
      <c r="AN5" s="1665"/>
      <c r="AO5" s="1665"/>
      <c r="AP5" s="1665"/>
      <c r="AQ5" s="1666"/>
      <c r="AR5" s="232"/>
      <c r="AS5" s="1418"/>
      <c r="AT5" s="276">
        <f>AT4+1</f>
        <v>45083</v>
      </c>
      <c r="AU5" s="169"/>
      <c r="AV5" s="169"/>
      <c r="AW5" s="169"/>
      <c r="AX5" s="169"/>
      <c r="AY5" s="169"/>
      <c r="AZ5" s="169"/>
      <c r="BA5" s="232"/>
      <c r="BB5" s="1418"/>
      <c r="BC5" s="276">
        <f>BC4+1</f>
        <v>44767</v>
      </c>
      <c r="BD5" s="260" t="s">
        <v>6</v>
      </c>
    </row>
    <row r="6" spans="1:56" ht="17" thickTop="1" thickBot="1">
      <c r="A6" s="232"/>
      <c r="B6" s="1437"/>
      <c r="C6" s="276">
        <f>C5+1</f>
        <v>44804</v>
      </c>
      <c r="D6" s="1673"/>
      <c r="E6" s="1674"/>
      <c r="F6" s="1674"/>
      <c r="G6" s="1674"/>
      <c r="H6" s="1675"/>
      <c r="I6" s="232"/>
      <c r="J6" s="1418"/>
      <c r="K6" s="276">
        <f>K5+1</f>
        <v>44867</v>
      </c>
      <c r="L6" s="1691"/>
      <c r="M6" s="240"/>
      <c r="N6" s="169"/>
      <c r="O6" s="145"/>
      <c r="P6" s="1486"/>
      <c r="Q6" s="232"/>
      <c r="R6" s="1418"/>
      <c r="S6" s="276">
        <f>S5+1</f>
        <v>44923</v>
      </c>
      <c r="T6" s="318"/>
      <c r="U6" s="1676" t="s">
        <v>27</v>
      </c>
      <c r="V6" s="1677"/>
      <c r="W6" s="1677"/>
      <c r="X6" s="1677"/>
      <c r="Y6" s="1678"/>
      <c r="Z6" s="232"/>
      <c r="AA6" s="1698"/>
      <c r="AB6" s="1699"/>
      <c r="AC6" s="1699"/>
      <c r="AD6" s="1699"/>
      <c r="AE6" s="1699"/>
      <c r="AF6" s="1699"/>
      <c r="AG6" s="1699"/>
      <c r="AH6" s="1700"/>
      <c r="AI6" s="232"/>
      <c r="AJ6" s="1488"/>
      <c r="AK6" s="276">
        <f>AK5+1</f>
        <v>45028</v>
      </c>
      <c r="AL6" s="1664"/>
      <c r="AM6" s="1665"/>
      <c r="AN6" s="1665"/>
      <c r="AO6" s="1665"/>
      <c r="AP6" s="1665"/>
      <c r="AQ6" s="1666"/>
      <c r="AR6" s="232"/>
      <c r="AS6" s="1418"/>
      <c r="AT6" s="276">
        <f>AT5+1</f>
        <v>45084</v>
      </c>
      <c r="AU6" s="169"/>
      <c r="AV6" s="169"/>
      <c r="AW6" s="169"/>
      <c r="AX6" s="169"/>
      <c r="AY6" s="169"/>
      <c r="AZ6" s="169"/>
      <c r="BA6" s="232"/>
      <c r="BB6" s="1418"/>
      <c r="BC6" s="276">
        <f>BC5+1</f>
        <v>44768</v>
      </c>
      <c r="BD6" s="260" t="s">
        <v>6</v>
      </c>
    </row>
    <row r="7" spans="1:56" ht="17" thickTop="1" thickBot="1">
      <c r="A7" s="232"/>
      <c r="B7" s="1437"/>
      <c r="C7" s="276">
        <f>C6+1</f>
        <v>44805</v>
      </c>
      <c r="D7" s="1682" t="s">
        <v>28</v>
      </c>
      <c r="E7" s="1682"/>
      <c r="F7" s="1682"/>
      <c r="G7" s="1682"/>
      <c r="H7" s="1683"/>
      <c r="I7" s="232"/>
      <c r="J7" s="1418"/>
      <c r="K7" s="276">
        <f>K6+1</f>
        <v>44868</v>
      </c>
      <c r="L7" s="1691"/>
      <c r="M7" s="237"/>
      <c r="N7" s="169"/>
      <c r="O7" s="169"/>
      <c r="P7" s="1486"/>
      <c r="Q7" s="232"/>
      <c r="R7" s="1418"/>
      <c r="S7" s="276">
        <f>S6+1</f>
        <v>44924</v>
      </c>
      <c r="T7" s="318"/>
      <c r="U7" s="1664"/>
      <c r="V7" s="1665"/>
      <c r="W7" s="1665"/>
      <c r="X7" s="1665"/>
      <c r="Y7" s="1666"/>
      <c r="Z7" s="232"/>
      <c r="AA7" s="1698"/>
      <c r="AB7" s="1699"/>
      <c r="AC7" s="1699"/>
      <c r="AD7" s="1699"/>
      <c r="AE7" s="1699"/>
      <c r="AF7" s="1699"/>
      <c r="AG7" s="1699"/>
      <c r="AH7" s="1700"/>
      <c r="AI7" s="232"/>
      <c r="AJ7" s="1488"/>
      <c r="AK7" s="276">
        <f>AK6+1</f>
        <v>45029</v>
      </c>
      <c r="AL7" s="1667"/>
      <c r="AM7" s="1668"/>
      <c r="AN7" s="1668"/>
      <c r="AO7" s="1668"/>
      <c r="AP7" s="1668"/>
      <c r="AQ7" s="1669"/>
      <c r="AR7" s="232"/>
      <c r="AS7" s="1418"/>
      <c r="AT7" s="276">
        <f>AT6+1</f>
        <v>45085</v>
      </c>
      <c r="AU7" s="169"/>
      <c r="AV7" s="169"/>
      <c r="AW7" s="169"/>
      <c r="AX7" s="169"/>
      <c r="AY7" s="169"/>
      <c r="AZ7" s="567" t="s">
        <v>29</v>
      </c>
      <c r="BA7" s="232"/>
      <c r="BB7" s="1418"/>
      <c r="BC7" s="276">
        <f>BC6+1</f>
        <v>44769</v>
      </c>
      <c r="BD7" s="260" t="s">
        <v>6</v>
      </c>
    </row>
    <row r="8" spans="1:56" ht="17" thickTop="1" thickBot="1">
      <c r="A8" s="232"/>
      <c r="B8" s="1437"/>
      <c r="C8" s="319">
        <f>C7+1</f>
        <v>44806</v>
      </c>
      <c r="D8" s="1682" t="s">
        <v>28</v>
      </c>
      <c r="E8" s="1682"/>
      <c r="F8" s="1682"/>
      <c r="G8" s="1682"/>
      <c r="H8" s="1683"/>
      <c r="I8" s="232"/>
      <c r="J8" s="1418"/>
      <c r="K8" s="319">
        <f>K7+1</f>
        <v>44869</v>
      </c>
      <c r="L8" s="1692"/>
      <c r="M8" s="293" t="s">
        <v>30</v>
      </c>
      <c r="N8" s="287"/>
      <c r="O8" s="287"/>
      <c r="P8" s="300"/>
      <c r="Q8" s="232"/>
      <c r="R8" s="1418"/>
      <c r="S8" s="319">
        <f>S7+1</f>
        <v>44925</v>
      </c>
      <c r="T8" s="319"/>
      <c r="U8" s="1679"/>
      <c r="V8" s="1680"/>
      <c r="W8" s="1680"/>
      <c r="X8" s="1680"/>
      <c r="Y8" s="1681"/>
      <c r="Z8" s="232"/>
      <c r="AA8" s="1701"/>
      <c r="AB8" s="1702"/>
      <c r="AC8" s="1702"/>
      <c r="AD8" s="1702"/>
      <c r="AE8" s="1702"/>
      <c r="AF8" s="1702"/>
      <c r="AG8" s="1702"/>
      <c r="AH8" s="1703"/>
      <c r="AI8" s="232"/>
      <c r="AJ8" s="1488"/>
      <c r="AK8" s="319">
        <f>AK7+1</f>
        <v>45030</v>
      </c>
      <c r="AL8" s="578"/>
      <c r="AM8" s="1684" t="s">
        <v>31</v>
      </c>
      <c r="AN8" s="1685"/>
      <c r="AO8" s="1685"/>
      <c r="AP8" s="1685"/>
      <c r="AQ8" s="1686"/>
      <c r="AR8" s="232"/>
      <c r="AS8" s="1418"/>
      <c r="AT8" s="319">
        <f>AT7+1</f>
        <v>45086</v>
      </c>
      <c r="AU8" s="287"/>
      <c r="AV8" s="287"/>
      <c r="AW8" s="287"/>
      <c r="AX8" s="287"/>
      <c r="AY8" s="287"/>
      <c r="AZ8" s="294"/>
      <c r="BA8" s="232"/>
      <c r="BB8" s="1418"/>
      <c r="BC8" s="319">
        <f>BC7+1</f>
        <v>44770</v>
      </c>
      <c r="BD8" s="457" t="s">
        <v>6</v>
      </c>
    </row>
    <row r="9" spans="1:56" ht="17" thickTop="1" thickBot="1">
      <c r="A9" s="232"/>
      <c r="B9" s="1418" t="s">
        <v>26</v>
      </c>
      <c r="C9" s="295">
        <f>C8+3</f>
        <v>44809</v>
      </c>
      <c r="D9" s="291" t="s">
        <v>32</v>
      </c>
      <c r="E9" s="253"/>
      <c r="F9" s="253"/>
      <c r="G9" s="253"/>
      <c r="H9" s="1657" t="s">
        <v>33</v>
      </c>
      <c r="I9" s="232"/>
      <c r="J9" s="1418" t="s">
        <v>34</v>
      </c>
      <c r="K9" s="295">
        <f>K8+3</f>
        <v>44872</v>
      </c>
      <c r="L9" s="421"/>
      <c r="M9" s="422"/>
      <c r="N9" s="292" t="s">
        <v>35</v>
      </c>
      <c r="O9" s="229"/>
      <c r="P9" s="308"/>
      <c r="Q9" s="232"/>
      <c r="R9" s="1418" t="s">
        <v>36</v>
      </c>
      <c r="S9" s="295">
        <f>S8+3</f>
        <v>44928</v>
      </c>
      <c r="T9" s="317"/>
      <c r="U9" s="1658" t="s">
        <v>37</v>
      </c>
      <c r="V9" s="1659"/>
      <c r="W9" s="1659"/>
      <c r="X9" s="1659"/>
      <c r="Y9" s="1660"/>
      <c r="Z9" s="232"/>
      <c r="AA9" s="1493" t="s">
        <v>38</v>
      </c>
      <c r="AB9" s="295">
        <v>44612</v>
      </c>
      <c r="AC9" s="317"/>
      <c r="AD9" s="1644" t="s">
        <v>39</v>
      </c>
      <c r="AE9" s="1645" t="s">
        <v>40</v>
      </c>
      <c r="AF9" s="169"/>
      <c r="AG9" s="229"/>
      <c r="AH9" s="285"/>
      <c r="AI9" s="232"/>
      <c r="AJ9" s="1418" t="s">
        <v>41</v>
      </c>
      <c r="AK9" s="295">
        <f>AK8+3</f>
        <v>45033</v>
      </c>
      <c r="AL9" s="580"/>
      <c r="AM9" s="1648" t="s">
        <v>42</v>
      </c>
      <c r="AN9" s="1649"/>
      <c r="AO9" s="1649"/>
      <c r="AP9" s="1649"/>
      <c r="AQ9" s="1650"/>
      <c r="AR9" s="232"/>
      <c r="AS9" s="1418" t="s">
        <v>43</v>
      </c>
      <c r="AT9" s="295">
        <f>AT8+3</f>
        <v>45089</v>
      </c>
      <c r="AU9" s="581"/>
      <c r="AV9" s="257" t="s">
        <v>44</v>
      </c>
      <c r="AW9" s="1640" t="s">
        <v>45</v>
      </c>
      <c r="AX9" s="229"/>
      <c r="AY9" s="229"/>
      <c r="AZ9" s="285"/>
      <c r="BA9" s="232"/>
      <c r="BB9" s="1418" t="s">
        <v>46</v>
      </c>
      <c r="BC9" s="295">
        <f>BC8+3</f>
        <v>44773</v>
      </c>
      <c r="BD9" s="259" t="s">
        <v>6</v>
      </c>
    </row>
    <row r="10" spans="1:56" ht="28" thickTop="1" thickBot="1">
      <c r="A10" s="232"/>
      <c r="B10" s="1418"/>
      <c r="C10" s="276">
        <f>C9+1</f>
        <v>44810</v>
      </c>
      <c r="D10" s="227" t="s">
        <v>47</v>
      </c>
      <c r="E10" s="236"/>
      <c r="F10" s="236"/>
      <c r="G10" s="236"/>
      <c r="H10" s="1486"/>
      <c r="I10" s="232"/>
      <c r="J10" s="1418"/>
      <c r="K10" s="276">
        <f>K9+1</f>
        <v>44873</v>
      </c>
      <c r="L10" s="423"/>
      <c r="M10" s="424"/>
      <c r="N10" s="169"/>
      <c r="O10" s="337"/>
      <c r="P10" s="450" t="s">
        <v>48</v>
      </c>
      <c r="Q10" s="232"/>
      <c r="R10" s="1418"/>
      <c r="S10" s="276">
        <f>S9+1</f>
        <v>44929</v>
      </c>
      <c r="T10" s="318"/>
      <c r="U10" s="1547" t="s">
        <v>28</v>
      </c>
      <c r="V10" s="1547"/>
      <c r="W10" s="1416"/>
      <c r="X10" s="1416"/>
      <c r="Y10" s="1417"/>
      <c r="Z10" s="232"/>
      <c r="AA10" s="1418"/>
      <c r="AB10" s="276">
        <f>AB9+1</f>
        <v>44613</v>
      </c>
      <c r="AC10" s="318" t="s">
        <v>49</v>
      </c>
      <c r="AD10" s="1473"/>
      <c r="AE10" s="1646"/>
      <c r="AF10" s="169"/>
      <c r="AG10" s="1601" t="s">
        <v>19</v>
      </c>
      <c r="AH10" s="564" t="s">
        <v>50</v>
      </c>
      <c r="AI10" s="232"/>
      <c r="AJ10" s="1418"/>
      <c r="AK10" s="276">
        <f>AK9+1</f>
        <v>45034</v>
      </c>
      <c r="AL10" s="582"/>
      <c r="AM10" s="1637" t="s">
        <v>51</v>
      </c>
      <c r="AN10" s="1640" t="s">
        <v>52</v>
      </c>
      <c r="AO10" s="1610" t="s">
        <v>53</v>
      </c>
      <c r="AP10" s="455"/>
      <c r="AQ10" s="245"/>
      <c r="AR10" s="232"/>
      <c r="AS10" s="1418"/>
      <c r="AT10" s="276">
        <f>AT9+1</f>
        <v>45090</v>
      </c>
      <c r="AU10" s="581"/>
      <c r="AV10" s="1642" t="s">
        <v>54</v>
      </c>
      <c r="AW10" s="1543"/>
      <c r="AX10" s="169"/>
      <c r="AY10" s="169"/>
      <c r="AZ10" s="1489" t="s">
        <v>55</v>
      </c>
      <c r="BA10" s="232"/>
      <c r="BB10" s="1418"/>
      <c r="BC10" s="276">
        <f>BC9+1</f>
        <v>44774</v>
      </c>
      <c r="BD10" s="260" t="s">
        <v>6</v>
      </c>
    </row>
    <row r="11" spans="1:56" ht="32" thickTop="1" thickBot="1">
      <c r="A11" s="232"/>
      <c r="B11" s="1418"/>
      <c r="C11" s="276">
        <f>C10+1</f>
        <v>44811</v>
      </c>
      <c r="D11" s="227" t="s">
        <v>56</v>
      </c>
      <c r="E11" s="236"/>
      <c r="F11" s="236"/>
      <c r="G11" s="236"/>
      <c r="H11" s="1486"/>
      <c r="I11" s="232"/>
      <c r="J11" s="1418"/>
      <c r="K11" s="276">
        <f>K10+1</f>
        <v>44874</v>
      </c>
      <c r="L11" s="423"/>
      <c r="M11" s="424"/>
      <c r="N11" s="169"/>
      <c r="O11" s="337"/>
      <c r="P11" s="570" t="s">
        <v>57</v>
      </c>
      <c r="Q11" s="232"/>
      <c r="R11" s="1418"/>
      <c r="S11" s="276">
        <f>S10+1</f>
        <v>44930</v>
      </c>
      <c r="T11" s="318"/>
      <c r="U11" s="437"/>
      <c r="V11" s="438"/>
      <c r="W11" s="342"/>
      <c r="X11" s="1601" t="s">
        <v>19</v>
      </c>
      <c r="Y11" s="1602" t="s">
        <v>58</v>
      </c>
      <c r="Z11" s="232"/>
      <c r="AA11" s="1418"/>
      <c r="AB11" s="276">
        <f>AB10+1</f>
        <v>44614</v>
      </c>
      <c r="AC11" s="318" t="s">
        <v>59</v>
      </c>
      <c r="AD11" s="1473"/>
      <c r="AE11" s="1646"/>
      <c r="AF11" s="169"/>
      <c r="AG11" s="1601"/>
      <c r="AH11" s="245"/>
      <c r="AI11" s="232"/>
      <c r="AJ11" s="1418"/>
      <c r="AK11" s="276">
        <f>AK10+1</f>
        <v>45035</v>
      </c>
      <c r="AL11" s="581"/>
      <c r="AM11" s="1638"/>
      <c r="AN11" s="1543"/>
      <c r="AO11" s="1610"/>
      <c r="AP11" s="455"/>
      <c r="AQ11" s="1651"/>
      <c r="AR11" s="232"/>
      <c r="AS11" s="1418"/>
      <c r="AT11" s="276">
        <f>AT10+1</f>
        <v>45091</v>
      </c>
      <c r="AU11" s="581"/>
      <c r="AV11" s="1638"/>
      <c r="AW11" s="1543"/>
      <c r="AX11" s="169"/>
      <c r="AY11" s="169"/>
      <c r="AZ11" s="1490"/>
      <c r="BA11" s="232"/>
      <c r="BB11" s="1418"/>
      <c r="BC11" s="276">
        <f>BC10+1</f>
        <v>44775</v>
      </c>
      <c r="BD11" s="260" t="s">
        <v>6</v>
      </c>
    </row>
    <row r="12" spans="1:56" ht="47" thickTop="1" thickBot="1">
      <c r="A12" s="233"/>
      <c r="B12" s="1418"/>
      <c r="C12" s="276">
        <f>C11+1</f>
        <v>44812</v>
      </c>
      <c r="D12" s="227"/>
      <c r="E12" s="236"/>
      <c r="F12" s="236"/>
      <c r="G12" s="236"/>
      <c r="H12" s="1486"/>
      <c r="I12" s="233"/>
      <c r="J12" s="1418"/>
      <c r="K12" s="276">
        <f>K11+1</f>
        <v>44875</v>
      </c>
      <c r="L12" s="428"/>
      <c r="M12" s="429"/>
      <c r="N12" s="426"/>
      <c r="O12" s="169"/>
      <c r="P12" s="248" t="s">
        <v>60</v>
      </c>
      <c r="Q12" s="233"/>
      <c r="R12" s="1418"/>
      <c r="S12" s="276">
        <f>S11+1</f>
        <v>44931</v>
      </c>
      <c r="T12" s="353"/>
      <c r="U12" s="435"/>
      <c r="V12" s="436"/>
      <c r="W12" s="371"/>
      <c r="X12" s="1643"/>
      <c r="Y12" s="1602"/>
      <c r="Z12" s="233"/>
      <c r="AA12" s="1418"/>
      <c r="AB12" s="276">
        <f>AB11+1</f>
        <v>44615</v>
      </c>
      <c r="AC12" s="318" t="s">
        <v>61</v>
      </c>
      <c r="AD12" s="1473"/>
      <c r="AE12" s="1647"/>
      <c r="AF12" s="169"/>
      <c r="AG12" s="169"/>
      <c r="AH12" s="248" t="s">
        <v>62</v>
      </c>
      <c r="AI12" s="233"/>
      <c r="AJ12" s="1418"/>
      <c r="AK12" s="276">
        <f>AK11+1</f>
        <v>45036</v>
      </c>
      <c r="AL12" s="581"/>
      <c r="AM12" s="1638"/>
      <c r="AN12" s="1543"/>
      <c r="AO12" s="1610"/>
      <c r="AP12" s="455"/>
      <c r="AQ12" s="1651"/>
      <c r="AR12" s="233"/>
      <c r="AS12" s="1418"/>
      <c r="AT12" s="276">
        <f>AT11+1</f>
        <v>45092</v>
      </c>
      <c r="AU12" s="581"/>
      <c r="AV12" s="1638"/>
      <c r="AW12" s="1543"/>
      <c r="AX12" s="169"/>
      <c r="AY12" s="169"/>
      <c r="AZ12" s="567" t="s">
        <v>63</v>
      </c>
      <c r="BA12" s="233"/>
      <c r="BB12" s="1418"/>
      <c r="BC12" s="276">
        <f>BC11+1</f>
        <v>44776</v>
      </c>
      <c r="BD12" s="260" t="s">
        <v>6</v>
      </c>
    </row>
    <row r="13" spans="1:56" ht="32" thickTop="1" thickBot="1">
      <c r="A13" s="232"/>
      <c r="B13" s="1418"/>
      <c r="C13" s="319">
        <f>C12+1</f>
        <v>44813</v>
      </c>
      <c r="D13" s="304"/>
      <c r="E13" s="250"/>
      <c r="F13" s="250"/>
      <c r="G13" s="250"/>
      <c r="H13" s="458" t="s">
        <v>64</v>
      </c>
      <c r="I13" s="232"/>
      <c r="J13" s="1418"/>
      <c r="K13" s="319">
        <f>K12+1</f>
        <v>44876</v>
      </c>
      <c r="L13" s="427" t="s">
        <v>65</v>
      </c>
      <c r="M13" s="414"/>
      <c r="N13" s="287"/>
      <c r="O13" s="287"/>
      <c r="P13" s="303"/>
      <c r="Q13" s="232"/>
      <c r="R13" s="1418"/>
      <c r="S13" s="319">
        <f>S12+1</f>
        <v>44932</v>
      </c>
      <c r="T13" s="385"/>
      <c r="U13" s="418"/>
      <c r="V13" s="434" t="s">
        <v>66</v>
      </c>
      <c r="W13" s="372"/>
      <c r="X13" s="361"/>
      <c r="Y13" s="300"/>
      <c r="Z13" s="232"/>
      <c r="AA13" s="1418"/>
      <c r="AB13" s="319">
        <f>AB12+1</f>
        <v>44616</v>
      </c>
      <c r="AC13" s="385" t="s">
        <v>67</v>
      </c>
      <c r="AD13" s="1474"/>
      <c r="AE13" s="454" t="s">
        <v>68</v>
      </c>
      <c r="AF13" s="287"/>
      <c r="AG13" s="287"/>
      <c r="AH13" s="300"/>
      <c r="AI13" s="232"/>
      <c r="AJ13" s="1418"/>
      <c r="AK13" s="319">
        <f>AK12+1</f>
        <v>45037</v>
      </c>
      <c r="AL13" s="579"/>
      <c r="AM13" s="1639"/>
      <c r="AN13" s="1543"/>
      <c r="AO13" s="1611"/>
      <c r="AP13" s="456"/>
      <c r="AQ13" s="1652"/>
      <c r="AR13" s="232"/>
      <c r="AS13" s="1418"/>
      <c r="AT13" s="319">
        <f>AT12+1</f>
        <v>45093</v>
      </c>
      <c r="AU13" s="579"/>
      <c r="AV13" s="1639"/>
      <c r="AW13" s="1543"/>
      <c r="AX13" s="287"/>
      <c r="AY13" s="287"/>
      <c r="AZ13" s="303"/>
      <c r="BA13" s="232"/>
      <c r="BB13" s="1418"/>
      <c r="BC13" s="319">
        <f>BC12+1</f>
        <v>44777</v>
      </c>
      <c r="BD13" s="457" t="s">
        <v>6</v>
      </c>
    </row>
    <row r="14" spans="1:56" ht="17" customHeight="1" thickTop="1" thickBot="1">
      <c r="A14" s="234"/>
      <c r="B14" s="1418" t="s">
        <v>46</v>
      </c>
      <c r="C14" s="295">
        <f>C13+3</f>
        <v>44816</v>
      </c>
      <c r="D14" s="291"/>
      <c r="E14" s="1533" t="s">
        <v>69</v>
      </c>
      <c r="F14" s="1533"/>
      <c r="G14" s="1533"/>
      <c r="H14" s="1582"/>
      <c r="I14" s="234"/>
      <c r="J14" s="1418" t="s">
        <v>70</v>
      </c>
      <c r="K14" s="295">
        <f>K13+3</f>
        <v>44879</v>
      </c>
      <c r="L14" s="1516" t="s">
        <v>71</v>
      </c>
      <c r="M14" s="1624" t="s">
        <v>72</v>
      </c>
      <c r="N14" s="229"/>
      <c r="O14" s="229"/>
      <c r="P14" s="302"/>
      <c r="Q14" s="234"/>
      <c r="R14" s="1418" t="s">
        <v>73</v>
      </c>
      <c r="S14" s="295">
        <f>S13+3</f>
        <v>44935</v>
      </c>
      <c r="T14" s="354"/>
      <c r="U14" s="1612" t="s">
        <v>74</v>
      </c>
      <c r="V14" s="1615" t="s">
        <v>72</v>
      </c>
      <c r="W14" s="373" t="s">
        <v>35</v>
      </c>
      <c r="X14" s="369"/>
      <c r="Y14" s="370"/>
      <c r="Z14" s="234"/>
      <c r="AA14" s="1418" t="s">
        <v>75</v>
      </c>
      <c r="AB14" s="295">
        <f>AB13+3</f>
        <v>44619</v>
      </c>
      <c r="AC14" s="354"/>
      <c r="AD14" s="1656" t="s">
        <v>76</v>
      </c>
      <c r="AE14" s="1619" t="s">
        <v>77</v>
      </c>
      <c r="AF14" s="292" t="s">
        <v>35</v>
      </c>
      <c r="AG14" s="229"/>
      <c r="AH14" s="306"/>
      <c r="AI14" s="234"/>
      <c r="AJ14" s="1418" t="s">
        <v>78</v>
      </c>
      <c r="AK14" s="295">
        <f>AK13+3</f>
        <v>45040</v>
      </c>
      <c r="AL14" s="583"/>
      <c r="AM14" s="340" t="s">
        <v>79</v>
      </c>
      <c r="AN14" s="1543"/>
      <c r="AO14" s="298"/>
      <c r="AP14" s="298"/>
      <c r="AQ14" s="285"/>
      <c r="AR14" s="234"/>
      <c r="AS14" s="1418" t="s">
        <v>80</v>
      </c>
      <c r="AT14" s="295">
        <f>AT13+3</f>
        <v>45096</v>
      </c>
      <c r="AU14" s="581"/>
      <c r="AV14" s="1570" t="s">
        <v>81</v>
      </c>
      <c r="AW14" s="1543"/>
      <c r="AX14" s="229"/>
      <c r="AY14" s="229"/>
      <c r="AZ14" s="258" t="s">
        <v>82</v>
      </c>
      <c r="BA14" s="234"/>
      <c r="BB14" s="1418" t="s">
        <v>83</v>
      </c>
      <c r="BC14" s="295">
        <f>BC13+3</f>
        <v>44780</v>
      </c>
      <c r="BD14" s="259" t="s">
        <v>6</v>
      </c>
    </row>
    <row r="15" spans="1:56" ht="32" thickTop="1" thickBot="1">
      <c r="A15" s="234"/>
      <c r="B15" s="1418"/>
      <c r="C15" s="276">
        <f>C14+1</f>
        <v>44817</v>
      </c>
      <c r="D15" s="227"/>
      <c r="E15" s="1535"/>
      <c r="F15" s="1535"/>
      <c r="G15" s="1535"/>
      <c r="H15" s="1583"/>
      <c r="I15" s="234"/>
      <c r="J15" s="1418"/>
      <c r="K15" s="276">
        <f>K14+1</f>
        <v>44880</v>
      </c>
      <c r="L15" s="1516"/>
      <c r="M15" s="1625"/>
      <c r="N15" s="227"/>
      <c r="O15" s="227"/>
      <c r="P15" s="244"/>
      <c r="Q15" s="234"/>
      <c r="R15" s="1418"/>
      <c r="S15" s="276">
        <f>S14+1</f>
        <v>44936</v>
      </c>
      <c r="T15" s="355"/>
      <c r="U15" s="1613"/>
      <c r="V15" s="1616"/>
      <c r="W15" s="379"/>
      <c r="X15" s="84"/>
      <c r="Y15" s="352" t="s">
        <v>84</v>
      </c>
      <c r="Z15" s="234"/>
      <c r="AA15" s="1418"/>
      <c r="AB15" s="276">
        <f>AB14+1</f>
        <v>44620</v>
      </c>
      <c r="AC15" s="355"/>
      <c r="AD15" s="1586"/>
      <c r="AE15" s="1543"/>
      <c r="AF15" s="238"/>
      <c r="AG15" s="238"/>
      <c r="AH15" s="1471" t="s">
        <v>84</v>
      </c>
      <c r="AI15" s="234"/>
      <c r="AJ15" s="1418"/>
      <c r="AK15" s="276">
        <f>AK14+1</f>
        <v>45041</v>
      </c>
      <c r="AL15" s="581"/>
      <c r="AM15" s="427" t="s">
        <v>65</v>
      </c>
      <c r="AN15" s="1543"/>
      <c r="AO15" s="240"/>
      <c r="AP15" s="240"/>
      <c r="AQ15" s="246" t="s">
        <v>82</v>
      </c>
      <c r="AR15" s="234"/>
      <c r="AS15" s="1418"/>
      <c r="AT15" s="276">
        <f>AT14+1</f>
        <v>45097</v>
      </c>
      <c r="AU15" s="581"/>
      <c r="AV15" s="1570"/>
      <c r="AW15" s="1543"/>
      <c r="AX15" s="169"/>
      <c r="AY15" s="169"/>
      <c r="AZ15" s="251"/>
      <c r="BA15" s="234"/>
      <c r="BB15" s="1418"/>
      <c r="BC15" s="276">
        <f>BC14+1</f>
        <v>44781</v>
      </c>
      <c r="BD15" s="260" t="s">
        <v>6</v>
      </c>
    </row>
    <row r="16" spans="1:56" ht="62" customHeight="1" thickTop="1" thickBot="1">
      <c r="A16" s="234"/>
      <c r="B16" s="1418"/>
      <c r="C16" s="276">
        <f>C15+1</f>
        <v>44818</v>
      </c>
      <c r="D16" s="227"/>
      <c r="E16" s="1535"/>
      <c r="F16" s="1535"/>
      <c r="G16" s="1535"/>
      <c r="H16" s="1583"/>
      <c r="I16" s="234"/>
      <c r="J16" s="1418"/>
      <c r="K16" s="276">
        <f>K15+1</f>
        <v>44881</v>
      </c>
      <c r="L16" s="1516"/>
      <c r="M16" s="1625"/>
      <c r="N16" s="227"/>
      <c r="O16" s="227"/>
      <c r="P16" s="244"/>
      <c r="Q16" s="234"/>
      <c r="R16" s="1418"/>
      <c r="S16" s="276">
        <f>S15+1</f>
        <v>44937</v>
      </c>
      <c r="T16" s="355"/>
      <c r="U16" s="1613"/>
      <c r="V16" s="1617"/>
      <c r="W16" s="386"/>
      <c r="X16" s="374"/>
      <c r="Y16" s="351"/>
      <c r="Z16" s="234"/>
      <c r="AA16" s="1418"/>
      <c r="AB16" s="276">
        <f>AB15+1</f>
        <v>44621</v>
      </c>
      <c r="AC16" s="318" t="s">
        <v>85</v>
      </c>
      <c r="AD16" s="1586"/>
      <c r="AE16" s="1543"/>
      <c r="AF16" s="238"/>
      <c r="AG16" s="238"/>
      <c r="AH16" s="1471"/>
      <c r="AI16" s="234"/>
      <c r="AJ16" s="1418"/>
      <c r="AK16" s="276">
        <f>AK15+1</f>
        <v>45042</v>
      </c>
      <c r="AL16" s="581"/>
      <c r="AM16" s="1638" t="s">
        <v>86</v>
      </c>
      <c r="AN16" s="1543"/>
      <c r="AO16" s="240"/>
      <c r="AP16" s="240"/>
      <c r="AQ16" s="1602" t="s">
        <v>58</v>
      </c>
      <c r="AR16" s="234"/>
      <c r="AS16" s="1418"/>
      <c r="AT16" s="276">
        <f>AT15+1</f>
        <v>45098</v>
      </c>
      <c r="AU16" s="581"/>
      <c r="AV16" s="1570"/>
      <c r="AW16" s="1543"/>
      <c r="AX16" s="169"/>
      <c r="AY16" s="169"/>
      <c r="AZ16" s="244"/>
      <c r="BA16" s="234"/>
      <c r="BB16" s="1418"/>
      <c r="BC16" s="276">
        <f>BC15+1</f>
        <v>44782</v>
      </c>
      <c r="BD16" s="260" t="s">
        <v>6</v>
      </c>
    </row>
    <row r="17" spans="1:56" ht="41" thickTop="1" thickBot="1">
      <c r="A17" s="234"/>
      <c r="B17" s="1418"/>
      <c r="C17" s="276">
        <f>C16+1</f>
        <v>44819</v>
      </c>
      <c r="D17" s="227"/>
      <c r="E17" s="1535"/>
      <c r="F17" s="1535"/>
      <c r="G17" s="1535"/>
      <c r="H17" s="1583"/>
      <c r="I17" s="234"/>
      <c r="J17" s="1418"/>
      <c r="K17" s="276">
        <f>K16+1</f>
        <v>44882</v>
      </c>
      <c r="L17" s="1516"/>
      <c r="M17" s="1625"/>
      <c r="N17" s="227"/>
      <c r="O17" s="227"/>
      <c r="P17" s="564" t="s">
        <v>87</v>
      </c>
      <c r="Q17" s="234"/>
      <c r="R17" s="1418"/>
      <c r="S17" s="276">
        <f>S16+1</f>
        <v>44938</v>
      </c>
      <c r="T17" s="355"/>
      <c r="U17" s="1614"/>
      <c r="V17" s="1618"/>
      <c r="W17" s="375"/>
      <c r="X17" s="229"/>
      <c r="Y17" s="244"/>
      <c r="Z17" s="234"/>
      <c r="AA17" s="1418"/>
      <c r="AB17" s="276">
        <f>AB16+1</f>
        <v>44622</v>
      </c>
      <c r="AC17" s="318" t="s">
        <v>88</v>
      </c>
      <c r="AD17" s="1587"/>
      <c r="AE17" s="1543"/>
      <c r="AF17" s="240"/>
      <c r="AG17" s="240"/>
      <c r="AH17" s="248" t="s">
        <v>89</v>
      </c>
      <c r="AI17" s="234"/>
      <c r="AJ17" s="1418"/>
      <c r="AK17" s="276">
        <f>AK16+1</f>
        <v>45043</v>
      </c>
      <c r="AL17" s="581"/>
      <c r="AM17" s="1638"/>
      <c r="AN17" s="1543"/>
      <c r="AO17" s="240"/>
      <c r="AP17" s="240"/>
      <c r="AQ17" s="1602"/>
      <c r="AR17" s="234"/>
      <c r="AS17" s="1418"/>
      <c r="AT17" s="276">
        <f>AT16+1</f>
        <v>45099</v>
      </c>
      <c r="AU17" s="581"/>
      <c r="AV17" s="1570"/>
      <c r="AW17" s="1543"/>
      <c r="AX17" s="455"/>
      <c r="AY17" s="455"/>
      <c r="AZ17" s="244"/>
      <c r="BA17" s="234"/>
      <c r="BB17" s="1418"/>
      <c r="BC17" s="276">
        <f>BC16+1</f>
        <v>44783</v>
      </c>
      <c r="BD17" s="260" t="s">
        <v>6</v>
      </c>
    </row>
    <row r="18" spans="1:56" ht="32" thickTop="1" thickBot="1">
      <c r="A18" s="234"/>
      <c r="B18" s="1418"/>
      <c r="C18" s="319">
        <f>C17+1</f>
        <v>44820</v>
      </c>
      <c r="D18" s="304"/>
      <c r="E18" s="1621"/>
      <c r="F18" s="1621"/>
      <c r="G18" s="1621"/>
      <c r="H18" s="1622"/>
      <c r="I18" s="234"/>
      <c r="J18" s="1418"/>
      <c r="K18" s="319">
        <f>K17+1</f>
        <v>44883</v>
      </c>
      <c r="L18" s="1623"/>
      <c r="M18" s="1625"/>
      <c r="N18" s="304"/>
      <c r="O18" s="304"/>
      <c r="P18" s="294"/>
      <c r="Q18" s="234"/>
      <c r="R18" s="1418"/>
      <c r="S18" s="319">
        <f>S17+1</f>
        <v>44939</v>
      </c>
      <c r="T18" s="356"/>
      <c r="U18" s="427" t="s">
        <v>90</v>
      </c>
      <c r="V18" s="1654" t="s">
        <v>91</v>
      </c>
      <c r="W18" s="1654"/>
      <c r="X18" s="1654"/>
      <c r="Y18" s="1655"/>
      <c r="Z18" s="234"/>
      <c r="AA18" s="1418"/>
      <c r="AB18" s="319">
        <f>AB17+1</f>
        <v>44623</v>
      </c>
      <c r="AC18" s="356" t="s">
        <v>92</v>
      </c>
      <c r="AD18" s="330" t="s">
        <v>93</v>
      </c>
      <c r="AE18" s="1620"/>
      <c r="AF18" s="299"/>
      <c r="AG18" s="299"/>
      <c r="AH18" s="307"/>
      <c r="AI18" s="234"/>
      <c r="AJ18" s="1418"/>
      <c r="AK18" s="319">
        <f>AK17+1</f>
        <v>45044</v>
      </c>
      <c r="AL18" s="584"/>
      <c r="AM18" s="1653"/>
      <c r="AN18" s="1641"/>
      <c r="AO18" s="299"/>
      <c r="AP18" s="299"/>
      <c r="AQ18" s="1603"/>
      <c r="AR18" s="234"/>
      <c r="AS18" s="1418"/>
      <c r="AT18" s="319">
        <f>AT17+1</f>
        <v>45100</v>
      </c>
      <c r="AU18" s="579"/>
      <c r="AV18" s="1571"/>
      <c r="AW18" s="1620"/>
      <c r="AX18" s="456"/>
      <c r="AY18" s="456"/>
      <c r="AZ18" s="566" t="s">
        <v>94</v>
      </c>
      <c r="BA18" s="234"/>
      <c r="BB18" s="1418"/>
      <c r="BC18" s="319">
        <f>BC17+1</f>
        <v>44784</v>
      </c>
      <c r="BD18" s="457" t="s">
        <v>6</v>
      </c>
    </row>
    <row r="19" spans="1:56" ht="34" thickTop="1" thickBot="1">
      <c r="A19" s="234"/>
      <c r="B19" s="1418" t="s">
        <v>83</v>
      </c>
      <c r="C19" s="295">
        <f>C18+3</f>
        <v>44823</v>
      </c>
      <c r="D19" s="1604" t="s">
        <v>95</v>
      </c>
      <c r="E19" s="1607" t="s">
        <v>96</v>
      </c>
      <c r="F19" s="1609" t="s">
        <v>97</v>
      </c>
      <c r="G19" s="459"/>
      <c r="H19" s="316" t="s">
        <v>82</v>
      </c>
      <c r="I19" s="234"/>
      <c r="J19" s="1418" t="s">
        <v>98</v>
      </c>
      <c r="K19" s="295">
        <f>K18+3</f>
        <v>44886</v>
      </c>
      <c r="L19" s="419"/>
      <c r="M19" s="1626"/>
      <c r="N19" s="230"/>
      <c r="O19" s="230"/>
      <c r="P19" s="258" t="s">
        <v>82</v>
      </c>
      <c r="Q19" s="234"/>
      <c r="R19" s="1418" t="s">
        <v>99</v>
      </c>
      <c r="S19" s="295">
        <f>S18+3</f>
        <v>44942</v>
      </c>
      <c r="T19" s="357"/>
      <c r="U19" s="1593" t="s">
        <v>81</v>
      </c>
      <c r="V19" s="1631"/>
      <c r="W19" s="1632"/>
      <c r="X19" s="1633"/>
      <c r="Y19" s="258" t="s">
        <v>82</v>
      </c>
      <c r="Z19" s="234"/>
      <c r="AA19" s="1418" t="s">
        <v>100</v>
      </c>
      <c r="AB19" s="295">
        <f>AB18+3</f>
        <v>44626</v>
      </c>
      <c r="AC19" s="585" t="s">
        <v>101</v>
      </c>
      <c r="AD19" s="1572" t="s">
        <v>81</v>
      </c>
      <c r="AE19" s="364"/>
      <c r="AF19" s="298"/>
      <c r="AG19" s="298"/>
      <c r="AH19" s="258" t="s">
        <v>82</v>
      </c>
      <c r="AI19" s="234"/>
      <c r="AJ19" s="1418" t="s">
        <v>102</v>
      </c>
      <c r="AK19" s="295">
        <f>AK18+3</f>
        <v>45047</v>
      </c>
      <c r="AL19" s="576"/>
      <c r="AM19" s="1634" t="s">
        <v>103</v>
      </c>
      <c r="AN19" s="1635"/>
      <c r="AO19" s="1635"/>
      <c r="AP19" s="1635"/>
      <c r="AQ19" s="1636"/>
      <c r="AR19" s="234"/>
      <c r="AS19" s="1418" t="s">
        <v>104</v>
      </c>
      <c r="AT19" s="295">
        <f>AT18+3</f>
        <v>45103</v>
      </c>
      <c r="AU19" s="581"/>
      <c r="AV19" s="586"/>
      <c r="AW19" s="291"/>
      <c r="AY19" s="229"/>
      <c r="AZ19" s="285"/>
      <c r="BA19" s="234"/>
      <c r="BB19" s="1418" t="s">
        <v>105</v>
      </c>
      <c r="BC19" s="295">
        <f>BC18+3</f>
        <v>44787</v>
      </c>
      <c r="BD19" s="259" t="s">
        <v>6</v>
      </c>
    </row>
    <row r="20" spans="1:56" ht="34" thickTop="1" thickBot="1">
      <c r="A20" s="234"/>
      <c r="B20" s="1418"/>
      <c r="C20" s="276">
        <f>C19+1</f>
        <v>44824</v>
      </c>
      <c r="D20" s="1605"/>
      <c r="E20" s="1576"/>
      <c r="F20" s="1610"/>
      <c r="G20" s="455"/>
      <c r="H20" s="249"/>
      <c r="I20" s="234"/>
      <c r="J20" s="1418"/>
      <c r="K20" s="276">
        <f>K19+1</f>
        <v>44887</v>
      </c>
      <c r="L20" s="1628" t="s">
        <v>106</v>
      </c>
      <c r="M20" s="1629"/>
      <c r="N20" s="1629"/>
      <c r="O20" s="1630"/>
      <c r="P20" s="1588" t="s">
        <v>107</v>
      </c>
      <c r="Q20" s="234"/>
      <c r="R20" s="1418"/>
      <c r="S20" s="276">
        <f>S19+1</f>
        <v>44943</v>
      </c>
      <c r="T20" s="355"/>
      <c r="U20" s="1594"/>
      <c r="V20" s="1562" t="s">
        <v>108</v>
      </c>
      <c r="W20" s="1563"/>
      <c r="X20" s="1563"/>
      <c r="Y20" s="1564"/>
      <c r="Z20" s="234"/>
      <c r="AA20" s="1418"/>
      <c r="AB20" s="276">
        <f>AB19+1</f>
        <v>44627</v>
      </c>
      <c r="AC20" s="587" t="s">
        <v>109</v>
      </c>
      <c r="AD20" s="1573"/>
      <c r="AE20" s="334" t="s">
        <v>110</v>
      </c>
      <c r="AF20" s="240"/>
      <c r="AG20" s="240"/>
      <c r="AH20" s="1489" t="s">
        <v>111</v>
      </c>
      <c r="AI20" s="234"/>
      <c r="AJ20" s="1418"/>
      <c r="AK20" s="276">
        <f>AK19+1</f>
        <v>45048</v>
      </c>
      <c r="AL20" s="582"/>
      <c r="AM20" s="1569" t="s">
        <v>81</v>
      </c>
      <c r="AN20" s="334" t="s">
        <v>110</v>
      </c>
      <c r="AO20" s="237"/>
      <c r="AP20" s="237"/>
      <c r="AQ20" s="251"/>
      <c r="AR20" s="234"/>
      <c r="AS20" s="1418"/>
      <c r="AT20" s="276">
        <f>AT19+1</f>
        <v>45104</v>
      </c>
      <c r="AU20" s="581"/>
      <c r="AV20" s="588"/>
      <c r="AW20" s="368" t="s">
        <v>112</v>
      </c>
      <c r="AX20" s="169"/>
      <c r="AZ20" s="244"/>
      <c r="BA20" s="234"/>
      <c r="BB20" s="1418"/>
      <c r="BC20" s="276">
        <f>BC19+1</f>
        <v>44788</v>
      </c>
      <c r="BD20" s="260" t="s">
        <v>6</v>
      </c>
    </row>
    <row r="21" spans="1:56" ht="66" thickTop="1" thickBot="1">
      <c r="A21" s="233"/>
      <c r="B21" s="1418"/>
      <c r="C21" s="276">
        <f>C20+1</f>
        <v>44825</v>
      </c>
      <c r="D21" s="1605"/>
      <c r="E21" s="1576"/>
      <c r="F21" s="1610"/>
      <c r="G21" s="455"/>
      <c r="H21" s="249"/>
      <c r="I21" s="233"/>
      <c r="J21" s="1418"/>
      <c r="K21" s="276">
        <f>K20+1</f>
        <v>44888</v>
      </c>
      <c r="L21" s="1590" t="s">
        <v>81</v>
      </c>
      <c r="M21" s="1575"/>
      <c r="N21" s="455"/>
      <c r="O21" s="455"/>
      <c r="P21" s="1589"/>
      <c r="Q21" s="233"/>
      <c r="R21" s="1418"/>
      <c r="S21" s="276">
        <f>S20+1</f>
        <v>44944</v>
      </c>
      <c r="T21" s="355"/>
      <c r="U21" s="1594"/>
      <c r="V21" s="1562"/>
      <c r="W21" s="1563"/>
      <c r="X21" s="1563"/>
      <c r="Y21" s="1565"/>
      <c r="Z21" s="233"/>
      <c r="AA21" s="1418"/>
      <c r="AB21" s="276">
        <f>AB20+1</f>
        <v>44628</v>
      </c>
      <c r="AC21" s="587" t="s">
        <v>113</v>
      </c>
      <c r="AD21" s="1573"/>
      <c r="AE21" s="333"/>
      <c r="AF21" s="240"/>
      <c r="AG21" s="240"/>
      <c r="AH21" s="1490"/>
      <c r="AI21" s="233"/>
      <c r="AJ21" s="1418"/>
      <c r="AK21" s="276">
        <f>AK20+1</f>
        <v>45049</v>
      </c>
      <c r="AL21" s="581"/>
      <c r="AM21" s="1570"/>
      <c r="AN21" s="334"/>
      <c r="AO21" s="169"/>
      <c r="AP21" s="169"/>
      <c r="AQ21" s="251"/>
      <c r="AR21" s="233"/>
      <c r="AS21" s="1418"/>
      <c r="AT21" s="276">
        <f>AT20+1</f>
        <v>45105</v>
      </c>
      <c r="AU21" s="581"/>
      <c r="AV21" s="588"/>
      <c r="AW21" s="310"/>
      <c r="AX21" s="292" t="s">
        <v>35</v>
      </c>
      <c r="AZ21" s="244"/>
      <c r="BA21" s="233"/>
      <c r="BB21" s="1418"/>
      <c r="BC21" s="276">
        <f>BC20+1</f>
        <v>44789</v>
      </c>
      <c r="BD21" s="260" t="s">
        <v>6</v>
      </c>
    </row>
    <row r="22" spans="1:56" ht="50" thickTop="1" thickBot="1">
      <c r="A22" s="233"/>
      <c r="B22" s="1418"/>
      <c r="C22" s="276">
        <f>C21+1</f>
        <v>44826</v>
      </c>
      <c r="D22" s="1605"/>
      <c r="E22" s="1576"/>
      <c r="F22" s="1610"/>
      <c r="G22" s="455"/>
      <c r="H22" s="248" t="s">
        <v>114</v>
      </c>
      <c r="I22" s="233"/>
      <c r="J22" s="1418"/>
      <c r="K22" s="276">
        <f>K21+1</f>
        <v>44889</v>
      </c>
      <c r="L22" s="1591"/>
      <c r="M22" s="1576"/>
      <c r="N22" s="455"/>
      <c r="O22" s="455"/>
      <c r="P22" s="248" t="s">
        <v>115</v>
      </c>
      <c r="Q22" s="233"/>
      <c r="R22" s="1418"/>
      <c r="S22" s="276">
        <f>S21+1</f>
        <v>44945</v>
      </c>
      <c r="T22" s="382"/>
      <c r="U22" s="1594"/>
      <c r="V22" s="1562"/>
      <c r="W22" s="1563"/>
      <c r="X22" s="1563"/>
      <c r="Y22" s="1565"/>
      <c r="Z22" s="233"/>
      <c r="AA22" s="1418"/>
      <c r="AB22" s="276">
        <f>AB21+1</f>
        <v>44629</v>
      </c>
      <c r="AC22" s="589" t="s">
        <v>116</v>
      </c>
      <c r="AD22" s="1573"/>
      <c r="AE22" s="383" t="s">
        <v>117</v>
      </c>
      <c r="AF22" s="240"/>
      <c r="AG22" s="240"/>
      <c r="AH22" s="251" t="s">
        <v>118</v>
      </c>
      <c r="AI22" s="233"/>
      <c r="AJ22" s="1418"/>
      <c r="AK22" s="276">
        <f>AK21+1</f>
        <v>45050</v>
      </c>
      <c r="AL22" s="581"/>
      <c r="AM22" s="1570"/>
      <c r="AN22" s="334"/>
      <c r="AO22" s="169"/>
      <c r="AP22" s="169"/>
      <c r="AQ22" s="565" t="s">
        <v>119</v>
      </c>
      <c r="AR22" s="233"/>
      <c r="AS22" s="1418"/>
      <c r="AT22" s="276">
        <f>AT21+1</f>
        <v>45106</v>
      </c>
      <c r="AU22" s="590"/>
      <c r="AV22" s="591"/>
      <c r="AX22" s="455"/>
      <c r="AY22" s="343" t="s">
        <v>19</v>
      </c>
      <c r="AZ22" s="248" t="s">
        <v>120</v>
      </c>
      <c r="BA22" s="233"/>
      <c r="BB22" s="1418"/>
      <c r="BC22" s="276">
        <f>BC21+1</f>
        <v>44790</v>
      </c>
      <c r="BD22" s="451" t="s">
        <v>121</v>
      </c>
    </row>
    <row r="23" spans="1:56" ht="34" thickTop="1" thickBot="1">
      <c r="A23" s="234"/>
      <c r="B23" s="1418"/>
      <c r="C23" s="319">
        <f>C22+1</f>
        <v>44827</v>
      </c>
      <c r="D23" s="1606"/>
      <c r="E23" s="1576"/>
      <c r="F23" s="1610"/>
      <c r="G23" s="456"/>
      <c r="H23" s="303"/>
      <c r="I23" s="234"/>
      <c r="J23" s="1418"/>
      <c r="K23" s="319">
        <f>K22+1</f>
        <v>44890</v>
      </c>
      <c r="L23" s="1592"/>
      <c r="M23" s="1577"/>
      <c r="N23" s="456"/>
      <c r="O23" s="456"/>
      <c r="P23" s="294"/>
      <c r="Q23" s="234"/>
      <c r="R23" s="1627"/>
      <c r="S23" s="319">
        <f>S22+1</f>
        <v>44946</v>
      </c>
      <c r="T23" s="381"/>
      <c r="U23" s="1595"/>
      <c r="V23" s="1566"/>
      <c r="W23" s="1567"/>
      <c r="X23" s="1567"/>
      <c r="Y23" s="1568"/>
      <c r="Z23" s="234"/>
      <c r="AA23" s="1418"/>
      <c r="AB23" s="319">
        <f>AB22+1</f>
        <v>44630</v>
      </c>
      <c r="AC23" s="592" t="s">
        <v>122</v>
      </c>
      <c r="AD23" s="1574"/>
      <c r="AE23" s="456"/>
      <c r="AF23" s="292" t="s">
        <v>35</v>
      </c>
      <c r="AG23" s="456"/>
      <c r="AH23" s="568"/>
      <c r="AI23" s="234"/>
      <c r="AJ23" s="1418"/>
      <c r="AK23" s="319">
        <f>AK22+1</f>
        <v>45051</v>
      </c>
      <c r="AL23" s="584"/>
      <c r="AM23" s="1571"/>
      <c r="AN23" s="293" t="s">
        <v>123</v>
      </c>
      <c r="AO23" s="299"/>
      <c r="AP23" s="299"/>
      <c r="AQ23" s="300"/>
      <c r="AR23" s="234"/>
      <c r="AS23" s="1418"/>
      <c r="AT23" s="319">
        <f>AT22+1</f>
        <v>45107</v>
      </c>
      <c r="AU23" s="579"/>
      <c r="AV23" s="1578" t="s">
        <v>124</v>
      </c>
      <c r="AW23" s="1579"/>
      <c r="AX23" s="1579"/>
      <c r="AY23" s="1579"/>
      <c r="AZ23" s="1580"/>
      <c r="BA23" s="234"/>
      <c r="BB23" s="1418"/>
      <c r="BC23" s="319">
        <f>BC22+1</f>
        <v>44791</v>
      </c>
      <c r="BD23" s="457" t="s">
        <v>6</v>
      </c>
    </row>
    <row r="24" spans="1:56" ht="32" thickTop="1" thickBot="1">
      <c r="A24" s="234"/>
      <c r="B24" s="1418" t="s">
        <v>105</v>
      </c>
      <c r="C24" s="295">
        <f>C23+3</f>
        <v>44830</v>
      </c>
      <c r="D24" s="1570" t="s">
        <v>81</v>
      </c>
      <c r="E24" s="1576"/>
      <c r="F24" s="1610"/>
      <c r="G24" s="1533" t="s">
        <v>125</v>
      </c>
      <c r="H24" s="1582"/>
      <c r="I24" s="234"/>
      <c r="J24" s="1418" t="s">
        <v>126</v>
      </c>
      <c r="K24" s="295">
        <f>K23+3</f>
        <v>44893</v>
      </c>
      <c r="L24" s="430"/>
      <c r="M24" s="431"/>
      <c r="N24" s="230"/>
      <c r="O24" s="230"/>
      <c r="P24" s="315"/>
      <c r="Q24" s="234"/>
      <c r="R24" s="1418" t="s">
        <v>127</v>
      </c>
      <c r="S24" s="295">
        <f>S23+3</f>
        <v>44949</v>
      </c>
      <c r="T24" s="357" t="s">
        <v>128</v>
      </c>
      <c r="U24" s="1586" t="s">
        <v>129</v>
      </c>
      <c r="V24" s="1543" t="s">
        <v>130</v>
      </c>
      <c r="W24" s="1544" t="s">
        <v>131</v>
      </c>
      <c r="X24" s="463"/>
      <c r="Y24" s="315"/>
      <c r="Z24" s="234"/>
      <c r="AA24" s="1418" t="s">
        <v>132</v>
      </c>
      <c r="AB24" s="295">
        <f>AB23+3</f>
        <v>44633</v>
      </c>
      <c r="AC24" s="593"/>
      <c r="AD24" s="1547" t="s">
        <v>28</v>
      </c>
      <c r="AE24" s="1547"/>
      <c r="AF24" s="1416"/>
      <c r="AG24" s="1416"/>
      <c r="AH24" s="1417"/>
      <c r="AI24" s="234"/>
      <c r="AJ24" s="1418" t="s">
        <v>133</v>
      </c>
      <c r="AK24" s="295">
        <f>AK23+3</f>
        <v>45054</v>
      </c>
      <c r="AL24" s="581"/>
      <c r="AM24" s="441"/>
      <c r="AN24" s="422"/>
      <c r="AO24" s="292" t="s">
        <v>35</v>
      </c>
      <c r="AP24" s="229"/>
      <c r="AQ24" s="285"/>
      <c r="AR24" s="234"/>
      <c r="AS24" s="1418" t="s">
        <v>134</v>
      </c>
      <c r="AT24" s="295">
        <f>AT23+3</f>
        <v>45110</v>
      </c>
      <c r="AU24" s="1596" t="s">
        <v>135</v>
      </c>
      <c r="AV24" s="1597" t="s">
        <v>136</v>
      </c>
      <c r="AW24" s="452" t="s">
        <v>137</v>
      </c>
      <c r="AX24" s="1599"/>
      <c r="AY24" s="1600"/>
      <c r="AZ24" s="1600"/>
      <c r="BA24" s="365"/>
      <c r="BB24" s="1418" t="s">
        <v>138</v>
      </c>
      <c r="BC24" s="295">
        <f>BC23+3</f>
        <v>44794</v>
      </c>
      <c r="BD24" s="259" t="s">
        <v>6</v>
      </c>
    </row>
    <row r="25" spans="1:56" ht="98" thickTop="1" thickBot="1">
      <c r="A25" s="232"/>
      <c r="B25" s="1418"/>
      <c r="C25" s="276">
        <f>C24+1</f>
        <v>44831</v>
      </c>
      <c r="D25" s="1570"/>
      <c r="E25" s="1576"/>
      <c r="F25" s="1610"/>
      <c r="G25" s="1535"/>
      <c r="H25" s="1583"/>
      <c r="I25" s="232"/>
      <c r="J25" s="1418"/>
      <c r="K25" s="276">
        <f>K24+1</f>
        <v>44894</v>
      </c>
      <c r="L25" s="432"/>
      <c r="M25" s="433"/>
      <c r="N25" s="455"/>
      <c r="O25" s="455"/>
      <c r="P25" s="562"/>
      <c r="Q25" s="232"/>
      <c r="R25" s="1418"/>
      <c r="S25" s="276">
        <f>S24+1</f>
        <v>44950</v>
      </c>
      <c r="T25" s="355"/>
      <c r="U25" s="1586"/>
      <c r="V25" s="1543"/>
      <c r="W25" s="1545"/>
      <c r="X25" s="464"/>
      <c r="Y25" s="562"/>
      <c r="Z25" s="232"/>
      <c r="AA25" s="1418"/>
      <c r="AB25" s="276">
        <f>AB24+1</f>
        <v>44634</v>
      </c>
      <c r="AC25" s="587" t="s">
        <v>139</v>
      </c>
      <c r="AD25" s="439"/>
      <c r="AE25" s="440"/>
      <c r="AF25" s="169"/>
      <c r="AG25" s="1601" t="s">
        <v>19</v>
      </c>
      <c r="AH25" s="565" t="s">
        <v>140</v>
      </c>
      <c r="AI25" s="232"/>
      <c r="AJ25" s="1418"/>
      <c r="AK25" s="276">
        <f>AK24+1</f>
        <v>45055</v>
      </c>
      <c r="AL25" s="581"/>
      <c r="AM25" s="442"/>
      <c r="AN25" s="424"/>
      <c r="AO25" s="169"/>
      <c r="AP25" s="1601" t="s">
        <v>19</v>
      </c>
      <c r="AQ25" s="1588" t="s">
        <v>141</v>
      </c>
      <c r="AR25" s="232"/>
      <c r="AS25" s="1418"/>
      <c r="AT25" s="276">
        <f>AT24+1</f>
        <v>45111</v>
      </c>
      <c r="AU25" s="1596"/>
      <c r="AV25" s="1598"/>
      <c r="AW25" s="378"/>
      <c r="AX25" s="377" t="s">
        <v>35</v>
      </c>
      <c r="AY25" s="1541"/>
      <c r="AZ25" s="1542"/>
      <c r="BA25" s="366"/>
      <c r="BB25" s="1418"/>
      <c r="BC25" s="276">
        <f>BC24+1</f>
        <v>44795</v>
      </c>
      <c r="BD25" s="260" t="s">
        <v>6</v>
      </c>
    </row>
    <row r="26" spans="1:56" ht="82" thickTop="1" thickBot="1">
      <c r="A26" s="234"/>
      <c r="B26" s="1418"/>
      <c r="C26" s="276">
        <f>C25+1</f>
        <v>44832</v>
      </c>
      <c r="D26" s="1581"/>
      <c r="E26" s="1608"/>
      <c r="F26" s="1610"/>
      <c r="G26" s="1535"/>
      <c r="H26" s="1583"/>
      <c r="I26" s="234"/>
      <c r="J26" s="1418"/>
      <c r="K26" s="276">
        <f>K25+1</f>
        <v>44895</v>
      </c>
      <c r="L26" s="331"/>
      <c r="M26" s="401"/>
      <c r="N26" s="455"/>
      <c r="O26" s="455"/>
      <c r="P26" s="244"/>
      <c r="Q26" s="234"/>
      <c r="R26" s="1418"/>
      <c r="S26" s="276">
        <f>S25+1</f>
        <v>44951</v>
      </c>
      <c r="T26" s="355" t="s">
        <v>142</v>
      </c>
      <c r="U26" s="1587"/>
      <c r="V26" s="1543"/>
      <c r="W26" s="1545"/>
      <c r="X26" s="464"/>
      <c r="Y26" s="244"/>
      <c r="Z26" s="234"/>
      <c r="AA26" s="1418"/>
      <c r="AB26" s="276">
        <f>AB25+1</f>
        <v>44635</v>
      </c>
      <c r="AC26" s="587" t="s">
        <v>143</v>
      </c>
      <c r="AD26" s="47" t="s">
        <v>144</v>
      </c>
      <c r="AE26" s="364"/>
      <c r="AF26" s="169"/>
      <c r="AG26" s="1601"/>
      <c r="AH26" s="245" t="s">
        <v>145</v>
      </c>
      <c r="AI26" s="234"/>
      <c r="AJ26" s="1418"/>
      <c r="AK26" s="276">
        <f>AK25+1</f>
        <v>45056</v>
      </c>
      <c r="AL26" s="581"/>
      <c r="AM26" s="442"/>
      <c r="AN26" s="424"/>
      <c r="AO26" s="169"/>
      <c r="AP26" s="1601"/>
      <c r="AQ26" s="1589"/>
      <c r="AR26" s="234"/>
      <c r="AS26" s="1418"/>
      <c r="AT26" s="276">
        <f>AT25+1</f>
        <v>45112</v>
      </c>
      <c r="AU26" s="1596"/>
      <c r="AV26" s="1598"/>
      <c r="AW26" s="594" t="s">
        <v>146</v>
      </c>
      <c r="AX26" s="595"/>
      <c r="AY26" s="595"/>
      <c r="AZ26" s="376" t="s">
        <v>84</v>
      </c>
      <c r="BA26" s="365"/>
      <c r="BB26" s="1418"/>
      <c r="BC26" s="276">
        <f>BC25+1</f>
        <v>44796</v>
      </c>
      <c r="BD26" s="260" t="s">
        <v>6</v>
      </c>
    </row>
    <row r="27" spans="1:56" ht="98" thickTop="1" thickBot="1">
      <c r="A27" s="233"/>
      <c r="B27" s="1418"/>
      <c r="C27" s="276">
        <f>C26+1</f>
        <v>44833</v>
      </c>
      <c r="D27" s="1548" t="s">
        <v>147</v>
      </c>
      <c r="E27" s="1549"/>
      <c r="F27" s="1610"/>
      <c r="G27" s="1535"/>
      <c r="H27" s="1583"/>
      <c r="I27" s="233"/>
      <c r="J27" s="1418"/>
      <c r="K27" s="276">
        <f>K26+1</f>
        <v>44896</v>
      </c>
      <c r="L27" s="1550" t="s">
        <v>148</v>
      </c>
      <c r="M27" s="1551"/>
      <c r="N27" s="455"/>
      <c r="O27" s="455"/>
      <c r="P27" s="244"/>
      <c r="Q27" s="233"/>
      <c r="R27" s="1418"/>
      <c r="S27" s="276">
        <f>S26+1</f>
        <v>44952</v>
      </c>
      <c r="T27" s="355" t="s">
        <v>149</v>
      </c>
      <c r="U27" s="1552" t="s">
        <v>150</v>
      </c>
      <c r="V27" s="1553"/>
      <c r="W27" s="1545"/>
      <c r="X27" s="464"/>
      <c r="Y27" s="565" t="s">
        <v>119</v>
      </c>
      <c r="Z27" s="233"/>
      <c r="AA27" s="1418"/>
      <c r="AB27" s="276">
        <f>AB26+1</f>
        <v>44636</v>
      </c>
      <c r="AC27" s="587" t="s">
        <v>151</v>
      </c>
      <c r="AD27" s="1484" t="s">
        <v>152</v>
      </c>
      <c r="AE27" s="1540"/>
      <c r="AF27" s="169"/>
      <c r="AG27" s="169"/>
      <c r="AH27" s="245"/>
      <c r="AI27" s="233"/>
      <c r="AJ27" s="1418"/>
      <c r="AK27" s="276">
        <f>AK26+1</f>
        <v>45057</v>
      </c>
      <c r="AL27" s="581"/>
      <c r="AM27" s="442"/>
      <c r="AN27" s="424"/>
      <c r="AO27" s="169"/>
      <c r="AP27" s="169"/>
      <c r="AQ27" s="248" t="s">
        <v>153</v>
      </c>
      <c r="AR27" s="233"/>
      <c r="AS27" s="1418"/>
      <c r="AT27" s="276">
        <f>AT26+1</f>
        <v>45113</v>
      </c>
      <c r="AU27" s="1596"/>
      <c r="AV27" s="1598"/>
      <c r="AW27" s="594"/>
      <c r="AX27" s="595"/>
      <c r="AY27" s="595"/>
      <c r="AZ27" s="341"/>
      <c r="BA27" s="233"/>
      <c r="BB27" s="1418"/>
      <c r="BC27" s="276">
        <f>BC26+1</f>
        <v>44797</v>
      </c>
      <c r="BD27" s="451" t="s">
        <v>154</v>
      </c>
    </row>
    <row r="28" spans="1:56" ht="32" thickTop="1" thickBot="1">
      <c r="A28" s="232"/>
      <c r="B28" s="1418"/>
      <c r="C28" s="319">
        <f>C27+1</f>
        <v>44834</v>
      </c>
      <c r="D28" s="396"/>
      <c r="E28" s="329"/>
      <c r="F28" s="1611"/>
      <c r="G28" s="1584"/>
      <c r="H28" s="1585"/>
      <c r="I28" s="232"/>
      <c r="J28" s="1418"/>
      <c r="K28" s="319">
        <f>K27+1</f>
        <v>44897</v>
      </c>
      <c r="L28" s="400"/>
      <c r="M28" s="417"/>
      <c r="N28" s="456"/>
      <c r="O28" s="456"/>
      <c r="P28" s="566" t="s">
        <v>94</v>
      </c>
      <c r="Q28" s="232"/>
      <c r="R28" s="1418"/>
      <c r="S28" s="319">
        <f>S27+1</f>
        <v>44953</v>
      </c>
      <c r="T28" s="356"/>
      <c r="U28" s="420"/>
      <c r="V28" s="1543" t="s">
        <v>155</v>
      </c>
      <c r="W28" s="1546"/>
      <c r="X28" s="465"/>
      <c r="Y28" s="294"/>
      <c r="Z28" s="232"/>
      <c r="AA28" s="1418"/>
      <c r="AB28" s="319">
        <f>AB27+1</f>
        <v>44637</v>
      </c>
      <c r="AC28" s="356"/>
      <c r="AD28" s="407"/>
      <c r="AE28" s="293" t="s">
        <v>156</v>
      </c>
      <c r="AF28" s="287"/>
      <c r="AG28" s="287"/>
      <c r="AH28" s="300"/>
      <c r="AI28" s="232"/>
      <c r="AJ28" s="1418"/>
      <c r="AK28" s="319">
        <f>AK27+1</f>
        <v>45058</v>
      </c>
      <c r="AL28" s="579"/>
      <c r="AM28" s="412"/>
      <c r="AN28" s="443" t="s">
        <v>157</v>
      </c>
      <c r="AO28" s="287"/>
      <c r="AP28" s="287"/>
      <c r="AQ28" s="300"/>
      <c r="AR28" s="232"/>
      <c r="AS28" s="1491"/>
      <c r="AT28" s="319">
        <f>AT27+1</f>
        <v>45114</v>
      </c>
      <c r="AU28" s="596"/>
      <c r="AV28" s="597"/>
      <c r="AW28" s="598"/>
      <c r="AX28" s="599"/>
      <c r="AY28" s="599"/>
      <c r="AZ28" s="600"/>
      <c r="BA28" s="232"/>
      <c r="BB28" s="1418"/>
      <c r="BC28" s="319">
        <f>BC27+1</f>
        <v>44798</v>
      </c>
      <c r="BD28" s="457" t="s">
        <v>158</v>
      </c>
    </row>
    <row r="29" spans="1:56" ht="32" customHeight="1" thickTop="1" thickBot="1">
      <c r="A29" s="234"/>
      <c r="B29" s="1418" t="s">
        <v>138</v>
      </c>
      <c r="C29" s="295">
        <f>C28+3</f>
        <v>44837</v>
      </c>
      <c r="D29" s="291"/>
      <c r="E29" s="301"/>
      <c r="F29" s="301"/>
      <c r="G29" s="301"/>
      <c r="H29" s="315"/>
      <c r="I29" s="234"/>
      <c r="J29" s="1418" t="s">
        <v>159</v>
      </c>
      <c r="K29" s="295">
        <f>K28+3</f>
        <v>44900</v>
      </c>
      <c r="L29" s="1557" t="s">
        <v>160</v>
      </c>
      <c r="M29" s="1543" t="s">
        <v>161</v>
      </c>
      <c r="N29" s="310"/>
      <c r="O29" s="310"/>
      <c r="P29" s="285"/>
      <c r="Q29" s="234"/>
      <c r="R29" s="1418" t="s">
        <v>162</v>
      </c>
      <c r="S29" s="295">
        <f>S28+3</f>
        <v>44956</v>
      </c>
      <c r="T29" s="357" t="s">
        <v>128</v>
      </c>
      <c r="U29" s="1497" t="s">
        <v>163</v>
      </c>
      <c r="V29" s="1543"/>
      <c r="W29" s="230"/>
      <c r="X29" s="1499" t="s">
        <v>164</v>
      </c>
      <c r="Y29" s="1502" t="s">
        <v>165</v>
      </c>
      <c r="Z29" s="234"/>
      <c r="AA29" s="1418" t="s">
        <v>166</v>
      </c>
      <c r="AB29" s="295">
        <f>AB28+3</f>
        <v>44640</v>
      </c>
      <c r="AC29" s="601" t="s">
        <v>167</v>
      </c>
      <c r="AD29" s="1559" t="s">
        <v>71</v>
      </c>
      <c r="AE29" s="1505" t="s">
        <v>72</v>
      </c>
      <c r="AF29" s="292" t="s">
        <v>35</v>
      </c>
      <c r="AG29" s="229"/>
      <c r="AH29" s="308"/>
      <c r="AI29" s="234"/>
      <c r="AJ29" s="1418" t="s">
        <v>168</v>
      </c>
      <c r="AK29" s="295">
        <f>AK28+3</f>
        <v>45061</v>
      </c>
      <c r="AL29" s="602"/>
      <c r="AM29" s="1515" t="s">
        <v>71</v>
      </c>
      <c r="AN29" s="1518" t="s">
        <v>72</v>
      </c>
      <c r="AO29" s="292" t="s">
        <v>35</v>
      </c>
      <c r="AP29" s="229"/>
      <c r="AQ29" s="302"/>
      <c r="AR29" s="234"/>
      <c r="AS29" s="1521" t="s">
        <v>169</v>
      </c>
      <c r="AT29" s="1521"/>
      <c r="AU29" s="603"/>
      <c r="AV29" s="1522" t="s">
        <v>170</v>
      </c>
      <c r="AW29" s="1523"/>
      <c r="AX29" s="1523"/>
      <c r="AY29" s="1523"/>
      <c r="AZ29" s="1524"/>
      <c r="BA29" s="234"/>
      <c r="BB29" s="1488" t="s">
        <v>171</v>
      </c>
      <c r="BC29" s="295">
        <f>BC28+3</f>
        <v>44801</v>
      </c>
      <c r="BD29" s="259" t="s">
        <v>16</v>
      </c>
    </row>
    <row r="30" spans="1:56" ht="62" thickTop="1" thickBot="1">
      <c r="A30" s="232"/>
      <c r="B30" s="1418"/>
      <c r="C30" s="276">
        <f>C29+1</f>
        <v>44838</v>
      </c>
      <c r="D30" s="238"/>
      <c r="E30" s="159"/>
      <c r="F30" s="159"/>
      <c r="G30" s="159"/>
      <c r="H30" s="247"/>
      <c r="I30" s="232"/>
      <c r="J30" s="1418"/>
      <c r="K30" s="276">
        <f>K29+1</f>
        <v>44901</v>
      </c>
      <c r="L30" s="1476"/>
      <c r="M30" s="1543"/>
      <c r="N30" s="159"/>
      <c r="O30" s="159"/>
      <c r="P30" s="247"/>
      <c r="Q30" s="232"/>
      <c r="R30" s="1418"/>
      <c r="S30" s="276">
        <f>S29+1</f>
        <v>44957</v>
      </c>
      <c r="T30" s="355" t="s">
        <v>172</v>
      </c>
      <c r="U30" s="1497"/>
      <c r="V30" s="1543"/>
      <c r="W30" s="455"/>
      <c r="X30" s="1500"/>
      <c r="Y30" s="1503"/>
      <c r="Z30" s="232"/>
      <c r="AA30" s="1418"/>
      <c r="AB30" s="276">
        <f>AB29+1</f>
        <v>44641</v>
      </c>
      <c r="AC30" s="355" t="s">
        <v>173</v>
      </c>
      <c r="AD30" s="1560"/>
      <c r="AE30" s="1506"/>
      <c r="AF30" s="227"/>
      <c r="AG30" s="227"/>
      <c r="AH30" s="1471" t="s">
        <v>84</v>
      </c>
      <c r="AI30" s="232"/>
      <c r="AJ30" s="1418"/>
      <c r="AK30" s="276">
        <f>AK29+1</f>
        <v>45062</v>
      </c>
      <c r="AL30" s="602"/>
      <c r="AM30" s="1516"/>
      <c r="AN30" s="1519"/>
      <c r="AO30" s="227"/>
      <c r="AP30" s="227"/>
      <c r="AQ30" s="1471" t="s">
        <v>84</v>
      </c>
      <c r="AR30" s="232"/>
      <c r="AS30" s="1491" t="s">
        <v>174</v>
      </c>
      <c r="AT30" s="276">
        <f>AT28+3</f>
        <v>45117</v>
      </c>
      <c r="AU30" s="604"/>
      <c r="AV30" s="392" t="s">
        <v>175</v>
      </c>
      <c r="AW30" s="393"/>
      <c r="AX30" s="394"/>
      <c r="AY30" s="444"/>
      <c r="AZ30" s="395" t="s">
        <v>82</v>
      </c>
      <c r="BA30" s="232"/>
      <c r="BB30" s="1488"/>
      <c r="BC30" s="276">
        <f>BC29+1</f>
        <v>44802</v>
      </c>
      <c r="BD30" s="260" t="s">
        <v>6</v>
      </c>
    </row>
    <row r="31" spans="1:56" ht="92" thickTop="1" thickBot="1">
      <c r="A31" s="234"/>
      <c r="B31" s="1418"/>
      <c r="C31" s="276">
        <f>C30+1</f>
        <v>44839</v>
      </c>
      <c r="D31" s="238"/>
      <c r="E31" s="239"/>
      <c r="F31" s="238"/>
      <c r="G31" s="238"/>
      <c r="H31" s="1486" t="s">
        <v>176</v>
      </c>
      <c r="I31" s="234"/>
      <c r="J31" s="1418"/>
      <c r="K31" s="276">
        <f>K30+1</f>
        <v>44902</v>
      </c>
      <c r="L31" s="1477"/>
      <c r="M31" s="1558"/>
      <c r="N31" s="242"/>
      <c r="O31" s="242"/>
      <c r="P31" s="247"/>
      <c r="Q31" s="234"/>
      <c r="R31" s="1418"/>
      <c r="S31" s="276">
        <f>S30+1</f>
        <v>44958</v>
      </c>
      <c r="T31" s="355" t="s">
        <v>177</v>
      </c>
      <c r="U31" s="1497"/>
      <c r="V31" s="1543"/>
      <c r="W31" s="455"/>
      <c r="X31" s="1500"/>
      <c r="Y31" s="1504"/>
      <c r="Z31" s="234"/>
      <c r="AA31" s="1418"/>
      <c r="AB31" s="276">
        <f>AB30+1</f>
        <v>44642</v>
      </c>
      <c r="AC31" s="355" t="s">
        <v>178</v>
      </c>
      <c r="AD31" s="1560"/>
      <c r="AE31" s="1506"/>
      <c r="AF31" s="227"/>
      <c r="AG31" s="227"/>
      <c r="AH31" s="1471"/>
      <c r="AI31" s="234"/>
      <c r="AJ31" s="1418"/>
      <c r="AK31" s="276">
        <f>AK30+1</f>
        <v>45063</v>
      </c>
      <c r="AL31" s="602"/>
      <c r="AM31" s="1516"/>
      <c r="AN31" s="1519"/>
      <c r="AO31" s="227"/>
      <c r="AP31" s="227"/>
      <c r="AQ31" s="1471"/>
      <c r="AR31" s="234"/>
      <c r="AS31" s="1492"/>
      <c r="AT31" s="276">
        <f>AT30+1</f>
        <v>45118</v>
      </c>
      <c r="AU31" s="605" t="s">
        <v>179</v>
      </c>
      <c r="AV31" s="605" t="s">
        <v>180</v>
      </c>
      <c r="AW31" s="606"/>
      <c r="AX31" s="229"/>
      <c r="AY31" s="1533" t="s">
        <v>181</v>
      </c>
      <c r="AZ31" s="1534"/>
      <c r="BA31" s="234"/>
      <c r="BB31" s="1488"/>
      <c r="BC31" s="276">
        <f>BC30+1</f>
        <v>44803</v>
      </c>
      <c r="BD31" s="260" t="s">
        <v>6</v>
      </c>
    </row>
    <row r="32" spans="1:56" ht="47" thickTop="1" thickBot="1">
      <c r="A32" s="233"/>
      <c r="B32" s="1418"/>
      <c r="C32" s="276">
        <f>C31+1</f>
        <v>44840</v>
      </c>
      <c r="D32" s="1539" t="s">
        <v>182</v>
      </c>
      <c r="E32" s="1540"/>
      <c r="F32" s="238"/>
      <c r="G32" s="238"/>
      <c r="H32" s="1486"/>
      <c r="I32" s="233"/>
      <c r="J32" s="1418"/>
      <c r="K32" s="276">
        <f>K31+1</f>
        <v>44903</v>
      </c>
      <c r="L32" s="1554" t="s">
        <v>183</v>
      </c>
      <c r="M32" s="1540"/>
      <c r="N32" s="243"/>
      <c r="O32" s="243"/>
      <c r="P32" s="248" t="s">
        <v>184</v>
      </c>
      <c r="Q32" s="233"/>
      <c r="R32" s="1418"/>
      <c r="S32" s="276">
        <f>S31+1</f>
        <v>44959</v>
      </c>
      <c r="T32" s="607" t="s">
        <v>185</v>
      </c>
      <c r="U32" s="1497"/>
      <c r="V32" s="1543"/>
      <c r="W32" s="455"/>
      <c r="X32" s="1500"/>
      <c r="Y32" s="248" t="s">
        <v>186</v>
      </c>
      <c r="Z32" s="233"/>
      <c r="AA32" s="1418"/>
      <c r="AB32" s="276">
        <f>AB31+1</f>
        <v>44643</v>
      </c>
      <c r="AC32" s="608" t="s">
        <v>187</v>
      </c>
      <c r="AD32" s="1561"/>
      <c r="AE32" s="1506"/>
      <c r="AF32" s="227"/>
      <c r="AG32" s="227"/>
      <c r="AH32" s="248" t="s">
        <v>188</v>
      </c>
      <c r="AI32" s="233"/>
      <c r="AJ32" s="1418"/>
      <c r="AK32" s="276">
        <f>AK31+1</f>
        <v>45064</v>
      </c>
      <c r="AL32" s="602"/>
      <c r="AM32" s="1516"/>
      <c r="AN32" s="1519"/>
      <c r="AO32" s="227"/>
      <c r="AP32" s="227"/>
      <c r="AQ32" s="565" t="s">
        <v>57</v>
      </c>
      <c r="AR32" s="233"/>
      <c r="AS32" s="1492"/>
      <c r="AT32" s="276">
        <f>AT31+1</f>
        <v>45119</v>
      </c>
      <c r="AU32" s="609"/>
      <c r="AV32" s="274"/>
      <c r="AW32" s="332"/>
      <c r="AX32" s="169" t="s">
        <v>189</v>
      </c>
      <c r="AY32" s="1535"/>
      <c r="AZ32" s="1536"/>
      <c r="BA32" s="233"/>
      <c r="BB32" s="1488"/>
      <c r="BC32" s="276">
        <f>BC31+1</f>
        <v>44804</v>
      </c>
      <c r="BD32" s="260" t="s">
        <v>6</v>
      </c>
    </row>
    <row r="33" spans="1:56" ht="62" thickTop="1" thickBot="1">
      <c r="A33" s="233"/>
      <c r="B33" s="1418"/>
      <c r="C33" s="319">
        <f>C32+1</f>
        <v>44841</v>
      </c>
      <c r="D33" s="304"/>
      <c r="E33" s="305"/>
      <c r="F33" s="314"/>
      <c r="G33" s="314"/>
      <c r="H33" s="1487"/>
      <c r="I33" s="233"/>
      <c r="J33" s="1418"/>
      <c r="K33" s="319">
        <f>K32+1</f>
        <v>44904</v>
      </c>
      <c r="L33" s="416"/>
      <c r="M33" s="1555" t="s">
        <v>190</v>
      </c>
      <c r="N33" s="1555"/>
      <c r="O33" s="1555"/>
      <c r="P33" s="1556"/>
      <c r="Q33" s="233"/>
      <c r="R33" s="1418"/>
      <c r="S33" s="319">
        <f>S32+1</f>
        <v>44960</v>
      </c>
      <c r="T33" s="356" t="s">
        <v>191</v>
      </c>
      <c r="U33" s="1498"/>
      <c r="V33" s="1543"/>
      <c r="W33" s="456"/>
      <c r="X33" s="1501"/>
      <c r="Y33" s="569"/>
      <c r="Z33" s="233"/>
      <c r="AA33" s="1418"/>
      <c r="AB33" s="319">
        <f>AB32+1</f>
        <v>44644</v>
      </c>
      <c r="AC33" s="610" t="s">
        <v>192</v>
      </c>
      <c r="AD33" s="614" t="s">
        <v>193</v>
      </c>
      <c r="AE33" s="1507"/>
      <c r="AF33" s="304"/>
      <c r="AG33" s="304"/>
      <c r="AH33" s="303"/>
      <c r="AI33" s="233"/>
      <c r="AJ33" s="1418"/>
      <c r="AK33" s="319">
        <f>AK32+1</f>
        <v>45065</v>
      </c>
      <c r="AL33" s="579"/>
      <c r="AM33" s="1517"/>
      <c r="AN33" s="1519"/>
      <c r="AO33" s="304"/>
      <c r="AP33" s="304"/>
      <c r="AQ33" s="303"/>
      <c r="AR33" s="233"/>
      <c r="AS33" s="1492"/>
      <c r="AT33" s="276">
        <f>AT32+1</f>
        <v>45120</v>
      </c>
      <c r="AU33" s="609"/>
      <c r="AV33" s="274"/>
      <c r="AW33" s="332"/>
      <c r="AX33" s="169"/>
      <c r="AY33" s="1535"/>
      <c r="AZ33" s="1536"/>
      <c r="BA33" s="233"/>
      <c r="BB33" s="1488"/>
      <c r="BC33" s="319">
        <f>BC32+1</f>
        <v>44805</v>
      </c>
      <c r="BD33" s="272" t="s">
        <v>28</v>
      </c>
    </row>
    <row r="34" spans="1:56" ht="59" thickTop="1" thickBot="1">
      <c r="A34" s="234"/>
      <c r="B34" s="1418" t="s">
        <v>194</v>
      </c>
      <c r="C34" s="295">
        <f>C33+3</f>
        <v>44844</v>
      </c>
      <c r="D34" s="311"/>
      <c r="E34" s="312"/>
      <c r="F34" s="313"/>
      <c r="G34" s="313"/>
      <c r="H34" s="285"/>
      <c r="I34" s="234"/>
      <c r="J34" s="1418" t="s">
        <v>195</v>
      </c>
      <c r="K34" s="295">
        <f>K33+3</f>
        <v>44907</v>
      </c>
      <c r="L34" s="1446" t="s">
        <v>196</v>
      </c>
      <c r="M34" s="404"/>
      <c r="N34" s="346"/>
      <c r="O34" s="346"/>
      <c r="P34" s="258" t="s">
        <v>82</v>
      </c>
      <c r="Q34" s="234"/>
      <c r="R34" s="1418" t="s">
        <v>197</v>
      </c>
      <c r="S34" s="295">
        <f>S33+3</f>
        <v>44963</v>
      </c>
      <c r="T34" s="357" t="s">
        <v>198</v>
      </c>
      <c r="U34" s="1467" t="s">
        <v>199</v>
      </c>
      <c r="V34" s="384"/>
      <c r="W34" s="350"/>
      <c r="X34" s="350"/>
      <c r="Y34" s="258" t="s">
        <v>82</v>
      </c>
      <c r="Z34" s="234"/>
      <c r="AA34" s="1418" t="s">
        <v>200</v>
      </c>
      <c r="AB34" s="295">
        <f>AB33+3</f>
        <v>44647</v>
      </c>
      <c r="AC34" s="611" t="s">
        <v>201</v>
      </c>
      <c r="AD34" s="1467" t="s">
        <v>199</v>
      </c>
      <c r="AE34" s="612"/>
      <c r="AF34" s="291"/>
      <c r="AG34" s="291"/>
      <c r="AH34" s="258" t="s">
        <v>82</v>
      </c>
      <c r="AI34" s="234"/>
      <c r="AJ34" s="1418" t="s">
        <v>202</v>
      </c>
      <c r="AK34" s="295">
        <f>AK33+3</f>
        <v>45068</v>
      </c>
      <c r="AL34" s="580"/>
      <c r="AM34" s="411" t="s">
        <v>203</v>
      </c>
      <c r="AN34" s="1519"/>
      <c r="AO34" s="229"/>
      <c r="AP34" s="229"/>
      <c r="AQ34" s="258" t="s">
        <v>82</v>
      </c>
      <c r="AR34" s="234"/>
      <c r="AS34" s="1493"/>
      <c r="AT34" s="319">
        <f>AT33+3</f>
        <v>45123</v>
      </c>
      <c r="AU34" s="613"/>
      <c r="AV34" s="1530" t="s">
        <v>204</v>
      </c>
      <c r="AW34" s="1531"/>
      <c r="AX34" s="1532"/>
      <c r="AY34" s="1537"/>
      <c r="AZ34" s="1538"/>
      <c r="BA34" s="47"/>
      <c r="BB34" s="1488" t="s">
        <v>15</v>
      </c>
      <c r="BC34" s="295">
        <f>BC33+3</f>
        <v>44808</v>
      </c>
      <c r="BD34" s="449" t="s">
        <v>28</v>
      </c>
    </row>
    <row r="35" spans="1:56" ht="59" thickTop="1" thickBot="1">
      <c r="B35" s="1418"/>
      <c r="C35" s="276">
        <f>C34+1</f>
        <v>44845</v>
      </c>
      <c r="D35" s="1469" t="s">
        <v>106</v>
      </c>
      <c r="E35" s="1469"/>
      <c r="F35" s="1469"/>
      <c r="G35" s="1469"/>
      <c r="H35" s="1470"/>
      <c r="J35" s="1418"/>
      <c r="K35" s="276">
        <f>K34+1</f>
        <v>44908</v>
      </c>
      <c r="L35" s="1446"/>
      <c r="M35" s="347" t="s">
        <v>190</v>
      </c>
      <c r="N35" s="70"/>
      <c r="O35" s="70"/>
      <c r="P35" s="344"/>
      <c r="R35" s="1418"/>
      <c r="S35" s="276">
        <f>S34+1</f>
        <v>44964</v>
      </c>
      <c r="T35" s="355" t="s">
        <v>205</v>
      </c>
      <c r="U35" s="1468"/>
      <c r="V35" s="57" t="s">
        <v>110</v>
      </c>
      <c r="W35" s="70"/>
      <c r="X35" s="125"/>
      <c r="Y35" s="349"/>
      <c r="AA35" s="1418"/>
      <c r="AB35" s="276">
        <f>AB34+1</f>
        <v>44648</v>
      </c>
      <c r="AC35" s="611" t="s">
        <v>206</v>
      </c>
      <c r="AD35" s="1511"/>
      <c r="AE35" s="614" t="s">
        <v>207</v>
      </c>
      <c r="AF35" s="227"/>
      <c r="AG35" s="227"/>
      <c r="AH35" s="247"/>
      <c r="AJ35" s="1418"/>
      <c r="AK35" s="276">
        <f>AK34+1</f>
        <v>45069</v>
      </c>
      <c r="AL35" s="609"/>
      <c r="AM35" s="330" t="s">
        <v>208</v>
      </c>
      <c r="AN35" s="1519"/>
      <c r="AO35" s="380"/>
      <c r="AP35" s="380"/>
      <c r="AQ35" s="1489" t="s">
        <v>209</v>
      </c>
      <c r="AS35" s="1491" t="s">
        <v>210</v>
      </c>
      <c r="AT35" s="295">
        <f>AT34+1</f>
        <v>45124</v>
      </c>
      <c r="AU35" s="615"/>
      <c r="AV35" s="389" t="s">
        <v>211</v>
      </c>
      <c r="AW35" s="1494"/>
      <c r="AX35" s="254"/>
      <c r="AY35" s="1494"/>
      <c r="AZ35" s="1525"/>
      <c r="BA35" s="47"/>
      <c r="BB35" s="1488"/>
      <c r="BC35" s="276">
        <f>BC34+1</f>
        <v>44809</v>
      </c>
      <c r="BD35" s="261" t="s">
        <v>212</v>
      </c>
    </row>
    <row r="36" spans="1:56" ht="73" thickTop="1" thickBot="1">
      <c r="A36" s="232"/>
      <c r="B36" s="1418"/>
      <c r="C36" s="276">
        <f>C35+1</f>
        <v>44846</v>
      </c>
      <c r="D36" s="1472" t="s">
        <v>160</v>
      </c>
      <c r="E36" s="1475" t="s">
        <v>213</v>
      </c>
      <c r="F36" s="239"/>
      <c r="G36" s="239"/>
      <c r="H36" s="453" t="s">
        <v>214</v>
      </c>
      <c r="I36" s="232"/>
      <c r="J36" s="1418"/>
      <c r="K36" s="276">
        <f>K35+1</f>
        <v>44909</v>
      </c>
      <c r="L36" s="1446"/>
      <c r="M36" s="405"/>
      <c r="N36" s="1478" t="s">
        <v>35</v>
      </c>
      <c r="O36" s="70"/>
      <c r="P36" s="344"/>
      <c r="Q36" s="232"/>
      <c r="R36" s="1418"/>
      <c r="S36" s="276">
        <f>S35+1</f>
        <v>44965</v>
      </c>
      <c r="T36" s="355" t="s">
        <v>215</v>
      </c>
      <c r="U36" s="402"/>
      <c r="V36" s="359" t="s">
        <v>216</v>
      </c>
      <c r="W36" s="131" t="s">
        <v>35</v>
      </c>
      <c r="X36" s="125"/>
      <c r="Y36" s="1480" t="s">
        <v>217</v>
      </c>
      <c r="Z36" s="232"/>
      <c r="AA36" s="1418"/>
      <c r="AB36" s="276">
        <f>AB35+1</f>
        <v>44649</v>
      </c>
      <c r="AC36" s="616" t="s">
        <v>218</v>
      </c>
      <c r="AD36" s="1512"/>
      <c r="AE36" s="617"/>
      <c r="AF36" s="1478" t="s">
        <v>35</v>
      </c>
      <c r="AG36" s="227"/>
      <c r="AH36" s="247"/>
      <c r="AI36" s="232"/>
      <c r="AJ36" s="1418"/>
      <c r="AK36" s="276">
        <f>AK35+1</f>
        <v>45070</v>
      </c>
      <c r="AL36" s="583"/>
      <c r="AM36" s="409" t="s">
        <v>219</v>
      </c>
      <c r="AN36" s="1520"/>
      <c r="AO36" s="70"/>
      <c r="AP36" s="70"/>
      <c r="AQ36" s="1490"/>
      <c r="AR36" s="232"/>
      <c r="AS36" s="1492"/>
      <c r="AT36" s="276">
        <f>AT35+1</f>
        <v>45125</v>
      </c>
      <c r="AU36" s="618"/>
      <c r="AV36" s="367" t="s">
        <v>220</v>
      </c>
      <c r="AW36" s="1495"/>
      <c r="AX36" s="241"/>
      <c r="AY36" s="1495"/>
      <c r="AZ36" s="1526"/>
      <c r="BA36" s="47"/>
      <c r="BB36" s="1488"/>
      <c r="BC36" s="276">
        <f>BC35+1</f>
        <v>44810</v>
      </c>
      <c r="BD36" s="261" t="s">
        <v>221</v>
      </c>
    </row>
    <row r="37" spans="1:56" ht="62" thickTop="1" thickBot="1">
      <c r="A37" s="232"/>
      <c r="B37" s="1418"/>
      <c r="C37" s="276">
        <f>C36+1</f>
        <v>44847</v>
      </c>
      <c r="D37" s="1473"/>
      <c r="E37" s="1476"/>
      <c r="F37" s="239"/>
      <c r="G37" s="239"/>
      <c r="H37" s="246" t="s">
        <v>82</v>
      </c>
      <c r="I37" s="232"/>
      <c r="J37" s="1418"/>
      <c r="K37" s="276">
        <f>K36+1</f>
        <v>44910</v>
      </c>
      <c r="L37" s="1446"/>
      <c r="M37" s="405"/>
      <c r="N37" s="1478"/>
      <c r="O37" s="348"/>
      <c r="P37" s="344"/>
      <c r="Q37" s="232"/>
      <c r="R37" s="1418"/>
      <c r="S37" s="276">
        <f>S36+1</f>
        <v>44966</v>
      </c>
      <c r="T37" s="619" t="s">
        <v>222</v>
      </c>
      <c r="U37" s="631" t="s">
        <v>223</v>
      </c>
      <c r="V37" s="131"/>
      <c r="W37" s="1513" t="s">
        <v>35</v>
      </c>
      <c r="X37" s="125"/>
      <c r="Y37" s="1480"/>
      <c r="Z37" s="232"/>
      <c r="AA37" s="1418"/>
      <c r="AB37" s="276">
        <f>AB36+1</f>
        <v>44650</v>
      </c>
      <c r="AC37" s="611" t="s">
        <v>224</v>
      </c>
      <c r="AD37" s="1482" t="s">
        <v>225</v>
      </c>
      <c r="AE37" s="1483"/>
      <c r="AF37" s="1478"/>
      <c r="AG37" s="169"/>
      <c r="AH37" s="244"/>
      <c r="AI37" s="232"/>
      <c r="AJ37" s="1418"/>
      <c r="AK37" s="276">
        <f>AK36+1</f>
        <v>45071</v>
      </c>
      <c r="AL37" s="609"/>
      <c r="AM37" s="1484" t="s">
        <v>226</v>
      </c>
      <c r="AN37" s="1485"/>
      <c r="AO37" s="229"/>
      <c r="AP37" s="229"/>
      <c r="AQ37" s="563" t="s">
        <v>227</v>
      </c>
      <c r="AR37" s="232"/>
      <c r="AS37" s="1492"/>
      <c r="AT37" s="276">
        <f>AT36+1</f>
        <v>45126</v>
      </c>
      <c r="AU37" s="620"/>
      <c r="AV37" s="1528"/>
      <c r="AW37" s="1495"/>
      <c r="AX37" s="241"/>
      <c r="AY37" s="1495"/>
      <c r="AZ37" s="1526"/>
      <c r="BA37" s="47"/>
      <c r="BB37" s="1488"/>
      <c r="BC37" s="276">
        <f>BC36+1</f>
        <v>44811</v>
      </c>
      <c r="BD37" s="262" t="s">
        <v>56</v>
      </c>
    </row>
    <row r="38" spans="1:56" ht="62" thickTop="1" thickBot="1">
      <c r="A38" s="232"/>
      <c r="B38" s="1418"/>
      <c r="C38" s="319">
        <f>C37+1</f>
        <v>44848</v>
      </c>
      <c r="D38" s="1474"/>
      <c r="E38" s="1476"/>
      <c r="F38" s="305"/>
      <c r="G38" s="305"/>
      <c r="H38" s="300"/>
      <c r="I38" s="232"/>
      <c r="J38" s="1418"/>
      <c r="K38" s="319">
        <f>K37+1</f>
        <v>44911</v>
      </c>
      <c r="L38" s="1447"/>
      <c r="M38" s="406"/>
      <c r="N38" s="1479"/>
      <c r="O38" s="362"/>
      <c r="P38" s="345"/>
      <c r="Q38" s="232"/>
      <c r="R38" s="1418"/>
      <c r="S38" s="319">
        <f>S37+1</f>
        <v>44967</v>
      </c>
      <c r="T38" s="356" t="s">
        <v>228</v>
      </c>
      <c r="U38" s="403"/>
      <c r="V38" s="360"/>
      <c r="W38" s="1514"/>
      <c r="X38" s="361"/>
      <c r="Y38" s="1481"/>
      <c r="Z38" s="232"/>
      <c r="AA38" s="1418"/>
      <c r="AB38" s="319">
        <f>AB37+1</f>
        <v>44651</v>
      </c>
      <c r="AC38" s="621" t="s">
        <v>229</v>
      </c>
      <c r="AD38" s="410"/>
      <c r="AE38" s="408"/>
      <c r="AF38" s="1479"/>
      <c r="AG38" s="287"/>
      <c r="AH38" s="309"/>
      <c r="AI38" s="232"/>
      <c r="AJ38" s="1418"/>
      <c r="AK38" s="319">
        <f>AK37+1</f>
        <v>45072</v>
      </c>
      <c r="AL38" s="622"/>
      <c r="AM38" s="410"/>
      <c r="AN38" s="413"/>
      <c r="AO38" s="287"/>
      <c r="AP38" s="287"/>
      <c r="AQ38" s="303"/>
      <c r="AR38" s="232"/>
      <c r="AS38" s="1492"/>
      <c r="AT38" s="276">
        <f>AT37+1</f>
        <v>45127</v>
      </c>
      <c r="AU38" s="623"/>
      <c r="AV38" s="1529"/>
      <c r="AW38" s="1496"/>
      <c r="AX38" s="241"/>
      <c r="AY38" s="1496"/>
      <c r="AZ38" s="1527"/>
      <c r="BA38" s="47"/>
      <c r="BB38" s="1488"/>
      <c r="BC38" s="319">
        <f>BC37+1</f>
        <v>44812</v>
      </c>
      <c r="BD38" s="264" t="s">
        <v>28</v>
      </c>
    </row>
    <row r="39" spans="1:56" ht="18" customHeight="1" thickTop="1" thickBot="1">
      <c r="A39" s="232"/>
      <c r="B39" s="1418" t="s">
        <v>230</v>
      </c>
      <c r="C39" s="295">
        <f>C38+3</f>
        <v>44851</v>
      </c>
      <c r="D39" s="1446" t="s">
        <v>196</v>
      </c>
      <c r="E39" s="1477"/>
      <c r="F39" s="333" t="s">
        <v>231</v>
      </c>
      <c r="G39" s="336"/>
      <c r="H39" s="308"/>
      <c r="I39" s="232"/>
      <c r="J39" s="1418" t="s">
        <v>6</v>
      </c>
      <c r="K39" s="295">
        <f>K38+3</f>
        <v>44914</v>
      </c>
      <c r="L39" s="1448" t="s">
        <v>27</v>
      </c>
      <c r="M39" s="1448"/>
      <c r="N39" s="1448"/>
      <c r="O39" s="1448"/>
      <c r="P39" s="1449"/>
      <c r="Q39" s="232"/>
      <c r="R39" s="1418" t="s">
        <v>6</v>
      </c>
      <c r="S39" s="295">
        <f>S38+3</f>
        <v>44970</v>
      </c>
      <c r="T39" s="358"/>
      <c r="U39" s="1454"/>
      <c r="V39" s="1448"/>
      <c r="W39" s="1448"/>
      <c r="X39" s="1448"/>
      <c r="Y39" s="1455"/>
      <c r="Z39" s="232"/>
      <c r="AA39" s="1418" t="s">
        <v>6</v>
      </c>
      <c r="AB39" s="295">
        <f>AB38+3</f>
        <v>44654</v>
      </c>
      <c r="AC39" s="624"/>
      <c r="AD39" s="1428" t="s">
        <v>232</v>
      </c>
      <c r="AE39" s="1429"/>
      <c r="AF39" s="1429"/>
      <c r="AG39" s="1429"/>
      <c r="AH39" s="1430"/>
      <c r="AI39" s="47"/>
      <c r="AJ39" s="1437" t="s">
        <v>6</v>
      </c>
      <c r="AK39" s="295">
        <f>AK38+3</f>
        <v>45075</v>
      </c>
      <c r="AL39" s="620"/>
      <c r="AM39" s="1508" t="s">
        <v>233</v>
      </c>
      <c r="AN39" s="1509"/>
      <c r="AO39" s="1509"/>
      <c r="AP39" s="1509"/>
      <c r="AQ39" s="1510"/>
      <c r="AR39" s="47"/>
      <c r="AS39" s="1493"/>
      <c r="AT39" s="319">
        <f>AT38+1</f>
        <v>45128</v>
      </c>
      <c r="AU39" s="578"/>
      <c r="AV39" s="1438" t="s">
        <v>234</v>
      </c>
      <c r="AW39" s="1438"/>
      <c r="AX39" s="1438"/>
      <c r="AY39" s="1438"/>
      <c r="AZ39" s="1439"/>
      <c r="BA39" s="47"/>
    </row>
    <row r="40" spans="1:56" ht="32" thickTop="1" thickBot="1">
      <c r="A40" s="232"/>
      <c r="B40" s="1418"/>
      <c r="C40" s="276">
        <f>C39+1</f>
        <v>44852</v>
      </c>
      <c r="D40" s="1446"/>
      <c r="E40" s="330" t="s">
        <v>235</v>
      </c>
      <c r="F40" s="334"/>
      <c r="G40" s="461"/>
      <c r="H40" s="245"/>
      <c r="I40" s="232"/>
      <c r="J40" s="1418"/>
      <c r="K40" s="276">
        <f>K39+1</f>
        <v>44915</v>
      </c>
      <c r="L40" s="1450"/>
      <c r="M40" s="1450"/>
      <c r="N40" s="1450"/>
      <c r="O40" s="1450"/>
      <c r="P40" s="1451"/>
      <c r="Q40" s="232"/>
      <c r="R40" s="1418"/>
      <c r="S40" s="276">
        <f>S39+1</f>
        <v>44971</v>
      </c>
      <c r="T40" s="353"/>
      <c r="U40" s="1456"/>
      <c r="V40" s="1450"/>
      <c r="W40" s="1450"/>
      <c r="X40" s="1450"/>
      <c r="Y40" s="1451"/>
      <c r="Z40" s="232"/>
      <c r="AA40" s="1418"/>
      <c r="AB40" s="276">
        <f>AB39+1</f>
        <v>44655</v>
      </c>
      <c r="AC40" s="625"/>
      <c r="AD40" s="1431"/>
      <c r="AE40" s="1432"/>
      <c r="AF40" s="1432"/>
      <c r="AG40" s="1432"/>
      <c r="AH40" s="1433"/>
      <c r="AI40" s="47"/>
      <c r="AJ40" s="1437"/>
      <c r="AK40" s="276">
        <f>AK39+1</f>
        <v>45076</v>
      </c>
      <c r="AL40" s="620"/>
      <c r="AM40" s="1458" t="s">
        <v>236</v>
      </c>
      <c r="AN40" s="1459"/>
      <c r="AO40" s="1459"/>
      <c r="AP40" s="1459"/>
      <c r="AQ40" s="1460"/>
      <c r="AR40" s="47"/>
      <c r="AS40" s="1464"/>
      <c r="AT40" s="276"/>
      <c r="BA40" s="47"/>
    </row>
    <row r="41" spans="1:56" ht="18" customHeight="1" thickTop="1" thickBot="1">
      <c r="A41" s="232"/>
      <c r="B41" s="1418"/>
      <c r="C41" s="276">
        <f>C40+1</f>
        <v>44853</v>
      </c>
      <c r="D41" s="1446"/>
      <c r="E41" s="397"/>
      <c r="F41" s="338" t="s">
        <v>35</v>
      </c>
      <c r="G41" s="461"/>
      <c r="H41" s="245"/>
      <c r="I41" s="232"/>
      <c r="J41" s="1418"/>
      <c r="K41" s="276">
        <f>K40+1</f>
        <v>44916</v>
      </c>
      <c r="L41" s="1450"/>
      <c r="M41" s="1450"/>
      <c r="N41" s="1450"/>
      <c r="O41" s="1450"/>
      <c r="P41" s="1451"/>
      <c r="Q41" s="232"/>
      <c r="R41" s="1418"/>
      <c r="S41" s="276">
        <f>S40+1</f>
        <v>44972</v>
      </c>
      <c r="T41" s="353"/>
      <c r="U41" s="1456"/>
      <c r="V41" s="1450"/>
      <c r="W41" s="1450"/>
      <c r="X41" s="1450"/>
      <c r="Y41" s="1451"/>
      <c r="Z41" s="232"/>
      <c r="AA41" s="1418"/>
      <c r="AB41" s="276">
        <f>AB40+1</f>
        <v>44656</v>
      </c>
      <c r="AC41" s="625"/>
      <c r="AD41" s="1431"/>
      <c r="AE41" s="1432"/>
      <c r="AF41" s="1432"/>
      <c r="AG41" s="1432"/>
      <c r="AH41" s="1433"/>
      <c r="AI41" s="47"/>
      <c r="AJ41" s="1437"/>
      <c r="AK41" s="276">
        <f>AK40+1</f>
        <v>45077</v>
      </c>
      <c r="AL41" s="623"/>
      <c r="AM41" s="1458"/>
      <c r="AN41" s="1459"/>
      <c r="AO41" s="1459"/>
      <c r="AP41" s="1459"/>
      <c r="AQ41" s="1460"/>
      <c r="AR41" s="47"/>
      <c r="AS41" s="1465"/>
      <c r="AT41" s="276">
        <v>45155</v>
      </c>
      <c r="AU41" s="626"/>
      <c r="AV41" s="1440" t="s">
        <v>121</v>
      </c>
      <c r="AW41" s="1441"/>
      <c r="AX41" s="1441"/>
      <c r="AY41" s="1441"/>
      <c r="AZ41" s="1442"/>
      <c r="BA41" s="47"/>
    </row>
    <row r="42" spans="1:56" ht="18" customHeight="1" thickTop="1" thickBot="1">
      <c r="A42" s="232"/>
      <c r="B42" s="1418"/>
      <c r="C42" s="276">
        <f>C41+1</f>
        <v>44854</v>
      </c>
      <c r="D42" s="1446"/>
      <c r="E42" s="398"/>
      <c r="F42" s="335"/>
      <c r="G42" s="461"/>
      <c r="H42" s="248" t="s">
        <v>237</v>
      </c>
      <c r="I42" s="232"/>
      <c r="J42" s="1418"/>
      <c r="K42" s="276">
        <f>K41+1</f>
        <v>44917</v>
      </c>
      <c r="L42" s="1450"/>
      <c r="M42" s="1450"/>
      <c r="N42" s="1450"/>
      <c r="O42" s="1450"/>
      <c r="P42" s="1451"/>
      <c r="Q42" s="232"/>
      <c r="R42" s="1418"/>
      <c r="S42" s="276">
        <f>S41+1</f>
        <v>44973</v>
      </c>
      <c r="T42" s="353"/>
      <c r="U42" s="1456"/>
      <c r="V42" s="1450"/>
      <c r="W42" s="1450"/>
      <c r="X42" s="1450"/>
      <c r="Y42" s="1451"/>
      <c r="Z42" s="232"/>
      <c r="AA42" s="1418"/>
      <c r="AB42" s="276">
        <f>AB41+1</f>
        <v>44657</v>
      </c>
      <c r="AC42" s="353"/>
      <c r="AD42" s="1431"/>
      <c r="AE42" s="1432"/>
      <c r="AF42" s="1432"/>
      <c r="AG42" s="1432"/>
      <c r="AH42" s="1433"/>
      <c r="AI42" s="47"/>
      <c r="AJ42" s="1437"/>
      <c r="AK42" s="276">
        <f>AK41+1</f>
        <v>45078</v>
      </c>
      <c r="AL42" s="425"/>
      <c r="AM42" s="1458"/>
      <c r="AN42" s="1459"/>
      <c r="AO42" s="1459"/>
      <c r="AP42" s="1459"/>
      <c r="AQ42" s="1460"/>
      <c r="AR42" s="47"/>
      <c r="AS42" s="1465"/>
      <c r="AT42" s="276">
        <v>45162</v>
      </c>
      <c r="AU42" s="627"/>
      <c r="AV42" s="1443" t="s">
        <v>154</v>
      </c>
      <c r="AW42" s="1444"/>
      <c r="AX42" s="1444"/>
      <c r="AY42" s="1444"/>
      <c r="AZ42" s="1445"/>
      <c r="BA42" s="47"/>
    </row>
    <row r="43" spans="1:56" ht="18" customHeight="1" thickTop="1" thickBot="1">
      <c r="A43" s="232"/>
      <c r="B43" s="1418"/>
      <c r="C43" s="319">
        <f>C42+1</f>
        <v>44855</v>
      </c>
      <c r="D43" s="1447"/>
      <c r="E43" s="399"/>
      <c r="F43" s="339"/>
      <c r="G43" s="462"/>
      <c r="H43" s="309"/>
      <c r="I43" s="232"/>
      <c r="J43" s="1418"/>
      <c r="K43" s="319">
        <f>K42+1</f>
        <v>44918</v>
      </c>
      <c r="L43" s="1452"/>
      <c r="M43" s="1452"/>
      <c r="N43" s="1452"/>
      <c r="O43" s="1452"/>
      <c r="P43" s="1453"/>
      <c r="Q43" s="232"/>
      <c r="R43" s="1418"/>
      <c r="S43" s="319">
        <f>S42+1</f>
        <v>44974</v>
      </c>
      <c r="T43" s="385"/>
      <c r="U43" s="1457"/>
      <c r="V43" s="1452"/>
      <c r="W43" s="1452"/>
      <c r="X43" s="1452"/>
      <c r="Y43" s="1453"/>
      <c r="Z43" s="232"/>
      <c r="AA43" s="1418"/>
      <c r="AB43" s="319">
        <f>AB42+1</f>
        <v>44658</v>
      </c>
      <c r="AC43" s="385"/>
      <c r="AD43" s="1434"/>
      <c r="AE43" s="1435"/>
      <c r="AF43" s="1435"/>
      <c r="AG43" s="1435"/>
      <c r="AH43" s="1436"/>
      <c r="AI43" s="47"/>
      <c r="AJ43" s="1437"/>
      <c r="AK43" s="319">
        <f>AK42+1</f>
        <v>45079</v>
      </c>
      <c r="AL43" s="628"/>
      <c r="AM43" s="1461"/>
      <c r="AN43" s="1462"/>
      <c r="AO43" s="1462"/>
      <c r="AP43" s="1462"/>
      <c r="AQ43" s="1463"/>
      <c r="AR43" s="47"/>
      <c r="AS43" s="1465"/>
      <c r="AT43" s="319">
        <v>45170</v>
      </c>
      <c r="AU43" s="629"/>
      <c r="AV43" s="1415" t="s">
        <v>28</v>
      </c>
      <c r="AW43" s="1416"/>
      <c r="AX43" s="1416"/>
      <c r="AY43" s="1416"/>
      <c r="AZ43" s="1417"/>
      <c r="BA43" s="47"/>
    </row>
    <row r="44" spans="1:56" ht="18" customHeight="1" thickTop="1" thickBot="1">
      <c r="B44" s="1418" t="s">
        <v>6</v>
      </c>
      <c r="C44" s="295">
        <f>C43+3</f>
        <v>44858</v>
      </c>
      <c r="D44" s="1419" t="s">
        <v>238</v>
      </c>
      <c r="E44" s="1419"/>
      <c r="F44" s="1419"/>
      <c r="G44" s="1419"/>
      <c r="H44" s="1420"/>
      <c r="Q44" s="47"/>
      <c r="Z44" s="47"/>
      <c r="AI44" s="47"/>
      <c r="AR44" s="47"/>
      <c r="AS44" s="1465"/>
      <c r="AT44" s="319">
        <v>45173</v>
      </c>
      <c r="AU44" s="629"/>
      <c r="AV44" s="1415" t="s">
        <v>28</v>
      </c>
      <c r="AW44" s="1416"/>
      <c r="AX44" s="1416"/>
      <c r="AY44" s="1416"/>
      <c r="AZ44" s="1417"/>
      <c r="BA44" s="47"/>
    </row>
    <row r="45" spans="1:56" ht="18" customHeight="1" thickTop="1" thickBot="1">
      <c r="B45" s="1418"/>
      <c r="C45" s="276">
        <f>C44+1</f>
        <v>44859</v>
      </c>
      <c r="D45" s="1421"/>
      <c r="E45" s="1421"/>
      <c r="F45" s="1421"/>
      <c r="G45" s="1421"/>
      <c r="H45" s="1422"/>
      <c r="Q45" s="47"/>
      <c r="Z45" s="47"/>
      <c r="AI45" s="47"/>
      <c r="AR45" s="47"/>
      <c r="AS45" s="1466"/>
      <c r="AT45" s="319">
        <v>45174</v>
      </c>
      <c r="AU45" s="578"/>
      <c r="AV45" s="1425" t="s">
        <v>212</v>
      </c>
      <c r="AW45" s="1426"/>
      <c r="AX45" s="1426"/>
      <c r="AY45" s="1426"/>
      <c r="AZ45" s="1427"/>
      <c r="BA45" s="47"/>
    </row>
    <row r="46" spans="1:56" ht="16" thickTop="1" thickBot="1">
      <c r="B46" s="1418"/>
      <c r="C46" s="276">
        <f>C45+1</f>
        <v>44860</v>
      </c>
      <c r="D46" s="1421"/>
      <c r="E46" s="1421"/>
      <c r="F46" s="1421"/>
      <c r="G46" s="1421"/>
      <c r="H46" s="1422"/>
      <c r="Q46" s="47"/>
      <c r="Z46" s="47"/>
      <c r="AI46" s="47"/>
      <c r="AR46" s="47"/>
      <c r="BA46" s="47"/>
    </row>
    <row r="47" spans="1:56" ht="16" thickTop="1" thickBot="1">
      <c r="B47" s="1418"/>
      <c r="C47" s="276">
        <f>C46+1</f>
        <v>44861</v>
      </c>
      <c r="D47" s="1421"/>
      <c r="E47" s="1421"/>
      <c r="F47" s="1421"/>
      <c r="G47" s="1421"/>
      <c r="H47" s="1422"/>
      <c r="Q47" s="47"/>
      <c r="Z47" s="47"/>
      <c r="AI47" s="47"/>
      <c r="AR47" s="47"/>
      <c r="BA47" s="47"/>
    </row>
    <row r="48" spans="1:56" ht="16" thickTop="1" thickBot="1">
      <c r="B48" s="1418"/>
      <c r="C48" s="319">
        <f>C47+1</f>
        <v>44862</v>
      </c>
      <c r="D48" s="1423"/>
      <c r="E48" s="1423"/>
      <c r="F48" s="1423"/>
      <c r="G48" s="1423"/>
      <c r="H48" s="1424"/>
      <c r="Q48" s="47"/>
      <c r="Z48" s="47"/>
      <c r="AI48" s="47"/>
      <c r="AR48" s="47"/>
      <c r="BA48" s="47"/>
    </row>
    <row r="49" spans="17:53" ht="15" thickTop="1">
      <c r="Q49" s="47"/>
      <c r="Z49" s="47"/>
      <c r="AI49" s="47"/>
      <c r="AR49" s="47"/>
      <c r="BA49" s="47"/>
    </row>
  </sheetData>
  <mergeCells count="185">
    <mergeCell ref="BB4:BB8"/>
    <mergeCell ref="U5:Y5"/>
    <mergeCell ref="U6:Y8"/>
    <mergeCell ref="D7:H7"/>
    <mergeCell ref="AM8:AQ8"/>
    <mergeCell ref="BB2:BD2"/>
    <mergeCell ref="B4:B8"/>
    <mergeCell ref="D4:H4"/>
    <mergeCell ref="J4:J8"/>
    <mergeCell ref="L4:L8"/>
    <mergeCell ref="O4:O5"/>
    <mergeCell ref="P4:P7"/>
    <mergeCell ref="R4:R8"/>
    <mergeCell ref="U4:Y4"/>
    <mergeCell ref="AA4:AH8"/>
    <mergeCell ref="B2:H2"/>
    <mergeCell ref="J2:P2"/>
    <mergeCell ref="R2:Y2"/>
    <mergeCell ref="AA2:AH2"/>
    <mergeCell ref="AJ2:AQ2"/>
    <mergeCell ref="AS2:AZ2"/>
    <mergeCell ref="D8:H8"/>
    <mergeCell ref="B9:B13"/>
    <mergeCell ref="H9:H12"/>
    <mergeCell ref="J9:J13"/>
    <mergeCell ref="R9:R13"/>
    <mergeCell ref="U9:Y9"/>
    <mergeCell ref="AA9:AA13"/>
    <mergeCell ref="AJ4:AJ8"/>
    <mergeCell ref="AL4:AQ7"/>
    <mergeCell ref="AS4:AS8"/>
    <mergeCell ref="D5:H6"/>
    <mergeCell ref="BB9:BB13"/>
    <mergeCell ref="U10:Y10"/>
    <mergeCell ref="AG10:AG11"/>
    <mergeCell ref="AM10:AM13"/>
    <mergeCell ref="AN10:AN18"/>
    <mergeCell ref="AO10:AO13"/>
    <mergeCell ref="AV10:AV13"/>
    <mergeCell ref="AZ10:AZ11"/>
    <mergeCell ref="X11:X12"/>
    <mergeCell ref="Y11:Y12"/>
    <mergeCell ref="AD9:AD13"/>
    <mergeCell ref="AE9:AE12"/>
    <mergeCell ref="AJ9:AJ13"/>
    <mergeCell ref="AM9:AQ9"/>
    <mergeCell ref="AS9:AS13"/>
    <mergeCell ref="AW9:AW18"/>
    <mergeCell ref="AQ11:AQ13"/>
    <mergeCell ref="AS14:AS18"/>
    <mergeCell ref="AV14:AV18"/>
    <mergeCell ref="AM16:AM18"/>
    <mergeCell ref="V18:Y18"/>
    <mergeCell ref="AD14:AD17"/>
    <mergeCell ref="BB14:BB18"/>
    <mergeCell ref="AH15:AH16"/>
    <mergeCell ref="AQ16:AQ18"/>
    <mergeCell ref="B19:B23"/>
    <mergeCell ref="D19:D23"/>
    <mergeCell ref="E19:E26"/>
    <mergeCell ref="F19:F28"/>
    <mergeCell ref="J19:J23"/>
    <mergeCell ref="U14:U17"/>
    <mergeCell ref="V14:V17"/>
    <mergeCell ref="AA14:AA18"/>
    <mergeCell ref="AE14:AE18"/>
    <mergeCell ref="AJ14:AJ18"/>
    <mergeCell ref="B14:B18"/>
    <mergeCell ref="E14:H18"/>
    <mergeCell ref="J14:J18"/>
    <mergeCell ref="L14:L18"/>
    <mergeCell ref="M14:M19"/>
    <mergeCell ref="R14:R18"/>
    <mergeCell ref="R19:R23"/>
    <mergeCell ref="L20:O20"/>
    <mergeCell ref="V19:X19"/>
    <mergeCell ref="AA19:AA23"/>
    <mergeCell ref="AJ19:AJ23"/>
    <mergeCell ref="AM19:AQ19"/>
    <mergeCell ref="AS19:AS23"/>
    <mergeCell ref="BB19:BB23"/>
    <mergeCell ref="V20:Y23"/>
    <mergeCell ref="AH20:AH21"/>
    <mergeCell ref="AM20:AM23"/>
    <mergeCell ref="AD19:AD23"/>
    <mergeCell ref="M21:M23"/>
    <mergeCell ref="AV23:AZ23"/>
    <mergeCell ref="B24:B28"/>
    <mergeCell ref="D24:D26"/>
    <mergeCell ref="G24:H28"/>
    <mergeCell ref="J24:J28"/>
    <mergeCell ref="R24:R28"/>
    <mergeCell ref="U24:U26"/>
    <mergeCell ref="P20:P21"/>
    <mergeCell ref="L21:L23"/>
    <mergeCell ref="U19:U23"/>
    <mergeCell ref="AU24:AU27"/>
    <mergeCell ref="AV24:AV27"/>
    <mergeCell ref="AX24:AZ24"/>
    <mergeCell ref="BB24:BB28"/>
    <mergeCell ref="AG25:AG26"/>
    <mergeCell ref="AP25:AP26"/>
    <mergeCell ref="AQ25:AQ26"/>
    <mergeCell ref="AY31:AZ34"/>
    <mergeCell ref="D32:E32"/>
    <mergeCell ref="AY25:AZ25"/>
    <mergeCell ref="V24:V26"/>
    <mergeCell ref="W24:W28"/>
    <mergeCell ref="AA24:AA28"/>
    <mergeCell ref="AD24:AH24"/>
    <mergeCell ref="AJ24:AJ28"/>
    <mergeCell ref="AS24:AS28"/>
    <mergeCell ref="D27:E27"/>
    <mergeCell ref="L27:M27"/>
    <mergeCell ref="U27:V27"/>
    <mergeCell ref="AD27:AE27"/>
    <mergeCell ref="V28:V33"/>
    <mergeCell ref="L32:M32"/>
    <mergeCell ref="M33:P33"/>
    <mergeCell ref="L29:L31"/>
    <mergeCell ref="M29:M31"/>
    <mergeCell ref="R29:R33"/>
    <mergeCell ref="AD29:AD32"/>
    <mergeCell ref="BB29:BB33"/>
    <mergeCell ref="BB34:BB38"/>
    <mergeCell ref="AQ35:AQ36"/>
    <mergeCell ref="AS35:AS39"/>
    <mergeCell ref="AW35:AW38"/>
    <mergeCell ref="U29:U33"/>
    <mergeCell ref="X29:X33"/>
    <mergeCell ref="Y29:Y31"/>
    <mergeCell ref="AA29:AA33"/>
    <mergeCell ref="AE29:AE33"/>
    <mergeCell ref="AM39:AQ39"/>
    <mergeCell ref="AD34:AD36"/>
    <mergeCell ref="AF36:AF38"/>
    <mergeCell ref="W37:W38"/>
    <mergeCell ref="AS30:AS34"/>
    <mergeCell ref="AJ29:AJ33"/>
    <mergeCell ref="AM29:AM33"/>
    <mergeCell ref="AN29:AN36"/>
    <mergeCell ref="AS29:AT29"/>
    <mergeCell ref="AV29:AZ29"/>
    <mergeCell ref="AY35:AY38"/>
    <mergeCell ref="AZ35:AZ38"/>
    <mergeCell ref="AV37:AV38"/>
    <mergeCell ref="AV34:AX34"/>
    <mergeCell ref="B34:B38"/>
    <mergeCell ref="J34:J38"/>
    <mergeCell ref="L34:L38"/>
    <mergeCell ref="R34:R38"/>
    <mergeCell ref="U34:U35"/>
    <mergeCell ref="AA34:AA38"/>
    <mergeCell ref="D35:H35"/>
    <mergeCell ref="AH30:AH31"/>
    <mergeCell ref="AQ30:AQ31"/>
    <mergeCell ref="D36:D38"/>
    <mergeCell ref="E36:E39"/>
    <mergeCell ref="N36:N38"/>
    <mergeCell ref="Y36:Y38"/>
    <mergeCell ref="AD37:AE37"/>
    <mergeCell ref="AM37:AN37"/>
    <mergeCell ref="B29:B33"/>
    <mergeCell ref="J29:J33"/>
    <mergeCell ref="AJ34:AJ38"/>
    <mergeCell ref="H31:H33"/>
    <mergeCell ref="AV43:AZ43"/>
    <mergeCell ref="B44:B48"/>
    <mergeCell ref="D44:H48"/>
    <mergeCell ref="AV44:AZ44"/>
    <mergeCell ref="AV45:AZ45"/>
    <mergeCell ref="AA39:AA43"/>
    <mergeCell ref="AD39:AH43"/>
    <mergeCell ref="AJ39:AJ43"/>
    <mergeCell ref="AV39:AZ39"/>
    <mergeCell ref="AV41:AZ41"/>
    <mergeCell ref="AV42:AZ42"/>
    <mergeCell ref="B39:B43"/>
    <mergeCell ref="D39:D43"/>
    <mergeCell ref="J39:J43"/>
    <mergeCell ref="L39:P43"/>
    <mergeCell ref="R39:R43"/>
    <mergeCell ref="U39:Y43"/>
    <mergeCell ref="AM40:AQ43"/>
    <mergeCell ref="AS40:AS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89D9-578C-444F-BEB2-032DF12C8A05}">
  <sheetPr>
    <tabColor rgb="FFFD7AC1"/>
  </sheetPr>
  <dimension ref="A1:BF49"/>
  <sheetViews>
    <sheetView topLeftCell="A2" zoomScale="85" zoomScaleNormal="40" workbookViewId="0"/>
  </sheetViews>
  <sheetFormatPr baseColWidth="10" defaultColWidth="10.83203125" defaultRowHeight="14" outlineLevelCol="1"/>
  <cols>
    <col min="1" max="1" width="1.5" style="235" customWidth="1"/>
    <col min="2" max="2" width="4.5" style="47" customWidth="1"/>
    <col min="3" max="3" width="6.83203125" style="47" customWidth="1"/>
    <col min="4" max="5" width="18.83203125" style="47" customWidth="1"/>
    <col min="6" max="6" width="15" style="47" bestFit="1" customWidth="1"/>
    <col min="7" max="7" width="14.1640625" style="47" customWidth="1"/>
    <col min="8" max="8" width="17.1640625" style="49" bestFit="1" customWidth="1"/>
    <col min="9" max="9" width="1.5" style="235" customWidth="1"/>
    <col min="10" max="10" width="4.5" style="47" customWidth="1" outlineLevel="1"/>
    <col min="11" max="11" width="6.83203125" style="47" customWidth="1" outlineLevel="1"/>
    <col min="12" max="13" width="18.83203125" style="47" customWidth="1" outlineLevel="1"/>
    <col min="14" max="15" width="16" style="47" customWidth="1" outlineLevel="1"/>
    <col min="16" max="16" width="18.1640625" style="47" customWidth="1" outlineLevel="1"/>
    <col min="17" max="17" width="1.6640625" style="235" customWidth="1"/>
    <col min="18" max="18" width="4.5" style="47" customWidth="1" outlineLevel="1"/>
    <col min="19" max="19" width="6.83203125" style="47" customWidth="1" outlineLevel="1"/>
    <col min="20" max="20" width="15.6640625" style="47" hidden="1" customWidth="1" outlineLevel="1"/>
    <col min="21" max="21" width="17" style="47" customWidth="1" outlineLevel="1"/>
    <col min="22" max="22" width="18.83203125" style="47" customWidth="1" outlineLevel="1"/>
    <col min="23" max="23" width="15.5" style="47" customWidth="1" outlineLevel="1"/>
    <col min="24" max="24" width="12.6640625" style="47" customWidth="1" outlineLevel="1"/>
    <col min="25" max="25" width="15.1640625" style="47" customWidth="1" outlineLevel="1"/>
    <col min="26" max="26" width="2.1640625" style="235" customWidth="1"/>
    <col min="27" max="27" width="4.5" style="47" customWidth="1" outlineLevel="1"/>
    <col min="28" max="28" width="6.83203125" style="47" customWidth="1" outlineLevel="1"/>
    <col min="29" max="29" width="28.6640625" style="47" hidden="1" customWidth="1" outlineLevel="1"/>
    <col min="30" max="30" width="12.6640625" style="47" customWidth="1" outlineLevel="1"/>
    <col min="31" max="31" width="9.33203125" style="47" customWidth="1" outlineLevel="1"/>
    <col min="32" max="32" width="14.6640625" style="47" customWidth="1" outlineLevel="1"/>
    <col min="33" max="33" width="9.83203125" style="47" customWidth="1" outlineLevel="1"/>
    <col min="34" max="34" width="8.83203125" style="47" customWidth="1" outlineLevel="1"/>
    <col min="35" max="35" width="18.1640625" style="47" customWidth="1" outlineLevel="1"/>
    <col min="36" max="36" width="2.83203125" style="235" customWidth="1"/>
    <col min="37" max="37" width="4.5" style="47" customWidth="1" outlineLevel="1"/>
    <col min="38" max="38" width="6.83203125" style="47" customWidth="1" outlineLevel="1"/>
    <col min="39" max="39" width="14.83203125" style="47" hidden="1" customWidth="1" outlineLevel="1"/>
    <col min="40" max="40" width="14.83203125" style="47" customWidth="1" outlineLevel="1"/>
    <col min="41" max="41" width="17.5" style="47" customWidth="1" outlineLevel="1"/>
    <col min="42" max="42" width="18.83203125" style="47" customWidth="1" outlineLevel="1"/>
    <col min="43" max="43" width="11.33203125" style="47" customWidth="1" outlineLevel="1"/>
    <col min="44" max="44" width="11.83203125" style="47" customWidth="1" outlineLevel="1"/>
    <col min="45" max="45" width="15.6640625" style="47" customWidth="1" outlineLevel="1"/>
    <col min="46" max="46" width="1.6640625" style="235" customWidth="1"/>
    <col min="47" max="47" width="4.5" style="47" customWidth="1" outlineLevel="1"/>
    <col min="48" max="48" width="6.83203125" style="47" customWidth="1" outlineLevel="1"/>
    <col min="49" max="49" width="13.1640625" style="47" hidden="1" customWidth="1" outlineLevel="1"/>
    <col min="50" max="50" width="15.83203125" style="47" customWidth="1" outlineLevel="1"/>
    <col min="51" max="51" width="16.33203125" style="47" customWidth="1" outlineLevel="1"/>
    <col min="52" max="52" width="9.83203125" style="47" customWidth="1" outlineLevel="1"/>
    <col min="53" max="53" width="12" style="47" customWidth="1" outlineLevel="1"/>
    <col min="54" max="54" width="18.83203125" style="47" customWidth="1" outlineLevel="1"/>
    <col min="55" max="55" width="2.5" style="235" customWidth="1" outlineLevel="1"/>
    <col min="56" max="56" width="4.5" style="47" customWidth="1" outlineLevel="1"/>
    <col min="57" max="57" width="6.83203125" style="47" customWidth="1" outlineLevel="1"/>
    <col min="58" max="58" width="15.6640625" style="47" customWidth="1" outlineLevel="1"/>
    <col min="59" max="16384" width="10.83203125" style="47"/>
  </cols>
  <sheetData>
    <row r="1" spans="1:58" ht="15" thickBot="1">
      <c r="AA1" s="235"/>
      <c r="AC1" s="235"/>
      <c r="AD1" s="235"/>
      <c r="AE1" s="235"/>
      <c r="AF1" s="235"/>
      <c r="AG1" s="235"/>
      <c r="AH1" s="235"/>
      <c r="AI1" s="235"/>
    </row>
    <row r="2" spans="1:58" s="630" customFormat="1" ht="54" customHeight="1" thickTop="1" thickBot="1">
      <c r="A2" s="50"/>
      <c r="B2" s="1687" t="s">
        <v>0</v>
      </c>
      <c r="C2" s="1687"/>
      <c r="D2" s="1687"/>
      <c r="E2" s="1687"/>
      <c r="F2" s="1687"/>
      <c r="G2" s="1687"/>
      <c r="H2" s="1687"/>
      <c r="I2" s="50"/>
      <c r="J2" s="1687" t="s">
        <v>1</v>
      </c>
      <c r="K2" s="1687"/>
      <c r="L2" s="1687"/>
      <c r="M2" s="1687"/>
      <c r="N2" s="1687"/>
      <c r="O2" s="1687"/>
      <c r="P2" s="1687"/>
      <c r="Q2" s="50"/>
      <c r="R2" s="1687" t="s">
        <v>2</v>
      </c>
      <c r="S2" s="1687"/>
      <c r="T2" s="1687"/>
      <c r="U2" s="1687"/>
      <c r="V2" s="1687"/>
      <c r="W2" s="1687"/>
      <c r="X2" s="1687"/>
      <c r="Y2" s="1687"/>
      <c r="Z2" s="50"/>
      <c r="AA2" s="1687" t="s">
        <v>3</v>
      </c>
      <c r="AB2" s="1687"/>
      <c r="AC2" s="1687"/>
      <c r="AD2" s="1687"/>
      <c r="AE2" s="1687"/>
      <c r="AF2" s="1687"/>
      <c r="AG2" s="1687"/>
      <c r="AH2" s="1687"/>
      <c r="AI2" s="1687"/>
      <c r="AJ2" s="50"/>
      <c r="AK2" s="1687" t="s">
        <v>4</v>
      </c>
      <c r="AL2" s="1687"/>
      <c r="AM2" s="1687"/>
      <c r="AN2" s="1687"/>
      <c r="AO2" s="1687"/>
      <c r="AP2" s="1687"/>
      <c r="AQ2" s="1687"/>
      <c r="AR2" s="1687"/>
      <c r="AS2" s="1687"/>
      <c r="AT2" s="50"/>
      <c r="AU2" s="1687" t="s">
        <v>5</v>
      </c>
      <c r="AV2" s="1687"/>
      <c r="AW2" s="1687"/>
      <c r="AX2" s="1687"/>
      <c r="AY2" s="1687"/>
      <c r="AZ2" s="1687"/>
      <c r="BA2" s="1687"/>
      <c r="BB2" s="1687"/>
      <c r="BC2" s="50"/>
      <c r="BD2" s="1687" t="s">
        <v>6</v>
      </c>
      <c r="BE2" s="1687"/>
      <c r="BF2" s="1687"/>
    </row>
    <row r="3" spans="1:58" s="231" customFormat="1" ht="42" thickTop="1" thickBot="1">
      <c r="A3" s="50"/>
      <c r="B3" s="252"/>
      <c r="C3" s="252" t="s">
        <v>7</v>
      </c>
      <c r="D3" s="252" t="s">
        <v>8</v>
      </c>
      <c r="E3" s="252" t="s">
        <v>9</v>
      </c>
      <c r="F3" s="252" t="s">
        <v>10</v>
      </c>
      <c r="G3" s="252" t="s">
        <v>11</v>
      </c>
      <c r="H3" s="252" t="s">
        <v>12</v>
      </c>
      <c r="I3" s="50"/>
      <c r="J3" s="252"/>
      <c r="K3" s="252" t="s">
        <v>7</v>
      </c>
      <c r="L3" s="252" t="s">
        <v>8</v>
      </c>
      <c r="M3" s="252" t="s">
        <v>9</v>
      </c>
      <c r="N3" s="252" t="s">
        <v>10</v>
      </c>
      <c r="O3" s="252" t="s">
        <v>11</v>
      </c>
      <c r="P3" s="252" t="s">
        <v>12</v>
      </c>
      <c r="Q3" s="50"/>
      <c r="R3" s="252"/>
      <c r="S3" s="252" t="s">
        <v>7</v>
      </c>
      <c r="T3" s="252" t="s">
        <v>13</v>
      </c>
      <c r="U3" s="252" t="s">
        <v>8</v>
      </c>
      <c r="V3" s="252" t="s">
        <v>9</v>
      </c>
      <c r="W3" s="252" t="s">
        <v>10</v>
      </c>
      <c r="X3" s="252" t="s">
        <v>11</v>
      </c>
      <c r="Y3" s="252" t="s">
        <v>12</v>
      </c>
      <c r="Z3" s="50"/>
      <c r="AA3" s="363"/>
      <c r="AB3" s="252" t="s">
        <v>7</v>
      </c>
      <c r="AC3" s="577" t="s">
        <v>13</v>
      </c>
      <c r="AD3" s="1745" t="s">
        <v>8</v>
      </c>
      <c r="AE3" s="1746"/>
      <c r="AF3" s="577" t="s">
        <v>9</v>
      </c>
      <c r="AG3" s="577" t="s">
        <v>10</v>
      </c>
      <c r="AH3" s="577" t="s">
        <v>11</v>
      </c>
      <c r="AI3" s="577" t="s">
        <v>12</v>
      </c>
      <c r="AJ3" s="50"/>
      <c r="AK3" s="252"/>
      <c r="AL3" s="252" t="s">
        <v>7</v>
      </c>
      <c r="AM3" s="577" t="s">
        <v>13</v>
      </c>
      <c r="AN3" s="1777" t="s">
        <v>8</v>
      </c>
      <c r="AO3" s="1778"/>
      <c r="AP3" s="252" t="s">
        <v>9</v>
      </c>
      <c r="AQ3" s="252" t="s">
        <v>10</v>
      </c>
      <c r="AR3" s="252" t="s">
        <v>11</v>
      </c>
      <c r="AS3" s="252" t="s">
        <v>12</v>
      </c>
      <c r="AT3" s="50"/>
      <c r="AU3" s="252"/>
      <c r="AV3" s="252" t="s">
        <v>7</v>
      </c>
      <c r="AW3" s="577" t="s">
        <v>13</v>
      </c>
      <c r="AX3" s="252" t="s">
        <v>8</v>
      </c>
      <c r="AY3" s="252" t="s">
        <v>9</v>
      </c>
      <c r="AZ3" s="252" t="s">
        <v>10</v>
      </c>
      <c r="BA3" s="252" t="s">
        <v>11</v>
      </c>
      <c r="BB3" s="252" t="s">
        <v>12</v>
      </c>
      <c r="BC3" s="50"/>
      <c r="BD3" s="460"/>
      <c r="BE3" s="252" t="s">
        <v>7</v>
      </c>
      <c r="BF3" s="252" t="s">
        <v>14</v>
      </c>
    </row>
    <row r="4" spans="1:58" ht="28" customHeight="1" thickTop="1" thickBot="1">
      <c r="A4" s="232"/>
      <c r="B4" s="1437" t="s">
        <v>15</v>
      </c>
      <c r="C4" s="317">
        <v>44802</v>
      </c>
      <c r="D4" s="1688" t="s">
        <v>16</v>
      </c>
      <c r="E4" s="1688"/>
      <c r="F4" s="1688"/>
      <c r="G4" s="1688"/>
      <c r="H4" s="1689"/>
      <c r="I4" s="232"/>
      <c r="J4" s="1418" t="s">
        <v>17</v>
      </c>
      <c r="K4" s="317">
        <v>44865</v>
      </c>
      <c r="L4" s="1690" t="s">
        <v>18</v>
      </c>
      <c r="M4" s="297"/>
      <c r="N4" s="336"/>
      <c r="O4" s="1693" t="s">
        <v>19</v>
      </c>
      <c r="P4" s="1657" t="s">
        <v>20</v>
      </c>
      <c r="Q4" s="232"/>
      <c r="R4" s="1418" t="s">
        <v>6</v>
      </c>
      <c r="S4" s="317">
        <v>44921</v>
      </c>
      <c r="T4" s="317"/>
      <c r="U4" s="1634" t="s">
        <v>16</v>
      </c>
      <c r="V4" s="1635"/>
      <c r="W4" s="1635"/>
      <c r="X4" s="1635"/>
      <c r="Y4" s="1636"/>
      <c r="Z4" s="232"/>
      <c r="AA4" s="1695"/>
      <c r="AB4" s="1696"/>
      <c r="AC4" s="1696"/>
      <c r="AD4" s="1696"/>
      <c r="AE4" s="1696"/>
      <c r="AF4" s="1696"/>
      <c r="AG4" s="1696"/>
      <c r="AH4" s="1696"/>
      <c r="AI4" s="1697"/>
      <c r="AJ4" s="232"/>
      <c r="AK4" s="1488"/>
      <c r="AL4" s="317">
        <v>45026</v>
      </c>
      <c r="AM4" s="634" t="s">
        <v>21</v>
      </c>
      <c r="AN4" s="1428" t="s">
        <v>42</v>
      </c>
      <c r="AO4" s="1429"/>
      <c r="AP4" s="1429"/>
      <c r="AQ4" s="1429"/>
      <c r="AR4" s="1429"/>
      <c r="AS4" s="1430"/>
      <c r="AT4" s="232"/>
      <c r="AU4" s="1418" t="s">
        <v>22</v>
      </c>
      <c r="AV4" s="317">
        <v>45082</v>
      </c>
      <c r="AW4" s="257"/>
      <c r="AX4" s="257" t="s">
        <v>23</v>
      </c>
      <c r="AY4" s="255" t="s">
        <v>24</v>
      </c>
      <c r="AZ4" s="229"/>
      <c r="BA4" s="229"/>
      <c r="BB4" s="256" t="s">
        <v>25</v>
      </c>
      <c r="BC4" s="232"/>
      <c r="BD4" s="1418" t="s">
        <v>26</v>
      </c>
      <c r="BE4" s="317">
        <v>44766</v>
      </c>
      <c r="BF4" s="259" t="s">
        <v>6</v>
      </c>
    </row>
    <row r="5" spans="1:58" ht="17" customHeight="1" thickTop="1" thickBot="1">
      <c r="A5" s="232"/>
      <c r="B5" s="1437"/>
      <c r="C5" s="276">
        <f>C4+1</f>
        <v>44803</v>
      </c>
      <c r="D5" s="1670" t="s">
        <v>6</v>
      </c>
      <c r="E5" s="1671"/>
      <c r="F5" s="1671"/>
      <c r="G5" s="1671"/>
      <c r="H5" s="1672"/>
      <c r="I5" s="232"/>
      <c r="J5" s="1418"/>
      <c r="K5" s="276">
        <f>K4+1</f>
        <v>44866</v>
      </c>
      <c r="L5" s="1691"/>
      <c r="M5" s="240"/>
      <c r="N5" s="169"/>
      <c r="O5" s="1694"/>
      <c r="P5" s="1486"/>
      <c r="Q5" s="232"/>
      <c r="R5" s="1418"/>
      <c r="S5" s="276">
        <f>S4+1</f>
        <v>44922</v>
      </c>
      <c r="T5" s="318"/>
      <c r="U5" s="1634" t="s">
        <v>16</v>
      </c>
      <c r="V5" s="1635"/>
      <c r="W5" s="1635"/>
      <c r="X5" s="1635"/>
      <c r="Y5" s="1636"/>
      <c r="Z5" s="232"/>
      <c r="AA5" s="1698"/>
      <c r="AB5" s="1699"/>
      <c r="AC5" s="1699"/>
      <c r="AD5" s="1699"/>
      <c r="AE5" s="1699"/>
      <c r="AF5" s="1699"/>
      <c r="AG5" s="1699"/>
      <c r="AH5" s="1699"/>
      <c r="AI5" s="1700"/>
      <c r="AJ5" s="232"/>
      <c r="AK5" s="1488"/>
      <c r="AL5" s="276">
        <f>AL4+1</f>
        <v>45027</v>
      </c>
      <c r="AM5" s="635"/>
      <c r="AN5" s="1757" t="s">
        <v>232</v>
      </c>
      <c r="AO5" s="1432"/>
      <c r="AP5" s="1432"/>
      <c r="AQ5" s="1432"/>
      <c r="AR5" s="1432"/>
      <c r="AS5" s="1433"/>
      <c r="AT5" s="232"/>
      <c r="AU5" s="1418"/>
      <c r="AV5" s="276">
        <f>AV4+1</f>
        <v>45083</v>
      </c>
      <c r="AW5" s="169"/>
      <c r="AX5" s="1604" t="s">
        <v>239</v>
      </c>
      <c r="AY5" s="1575" t="s">
        <v>72</v>
      </c>
      <c r="AZ5" s="169"/>
      <c r="BA5" s="169"/>
      <c r="BB5" s="169"/>
      <c r="BC5" s="232"/>
      <c r="BD5" s="1418"/>
      <c r="BE5" s="276">
        <f>BE4+1</f>
        <v>44767</v>
      </c>
      <c r="BF5" s="260" t="s">
        <v>6</v>
      </c>
    </row>
    <row r="6" spans="1:58" ht="18" customHeight="1" thickTop="1" thickBot="1">
      <c r="A6" s="232"/>
      <c r="B6" s="1437"/>
      <c r="C6" s="276">
        <f>C5+1</f>
        <v>44804</v>
      </c>
      <c r="D6" s="1673"/>
      <c r="E6" s="1674"/>
      <c r="F6" s="1674"/>
      <c r="G6" s="1674"/>
      <c r="H6" s="1675"/>
      <c r="I6" s="232"/>
      <c r="J6" s="1418"/>
      <c r="K6" s="276">
        <f>K5+1</f>
        <v>44867</v>
      </c>
      <c r="L6" s="1691"/>
      <c r="M6" s="240"/>
      <c r="N6" s="169"/>
      <c r="O6" s="145"/>
      <c r="P6" s="1486"/>
      <c r="Q6" s="232"/>
      <c r="R6" s="1418"/>
      <c r="S6" s="276">
        <f>S5+1</f>
        <v>44923</v>
      </c>
      <c r="T6" s="318"/>
      <c r="U6" s="1676" t="s">
        <v>27</v>
      </c>
      <c r="V6" s="1677"/>
      <c r="W6" s="1677"/>
      <c r="X6" s="1677"/>
      <c r="Y6" s="1678"/>
      <c r="Z6" s="232"/>
      <c r="AA6" s="1698"/>
      <c r="AB6" s="1699"/>
      <c r="AC6" s="1699"/>
      <c r="AD6" s="1699"/>
      <c r="AE6" s="1699"/>
      <c r="AF6" s="1699"/>
      <c r="AG6" s="1699"/>
      <c r="AH6" s="1699"/>
      <c r="AI6" s="1700"/>
      <c r="AJ6" s="232"/>
      <c r="AK6" s="1488"/>
      <c r="AL6" s="276">
        <f>AL5+1</f>
        <v>45028</v>
      </c>
      <c r="AM6" s="635"/>
      <c r="AN6" s="1757"/>
      <c r="AO6" s="1432"/>
      <c r="AP6" s="1432"/>
      <c r="AQ6" s="1432"/>
      <c r="AR6" s="1432"/>
      <c r="AS6" s="1433"/>
      <c r="AT6" s="232"/>
      <c r="AU6" s="1418"/>
      <c r="AV6" s="276">
        <f>AV5+1</f>
        <v>45084</v>
      </c>
      <c r="AW6" s="169"/>
      <c r="AX6" s="1605"/>
      <c r="AY6" s="1576"/>
      <c r="AZ6" s="169"/>
      <c r="BA6" s="169"/>
      <c r="BB6" s="169"/>
      <c r="BC6" s="232"/>
      <c r="BD6" s="1418"/>
      <c r="BE6" s="276">
        <f>BE5+1</f>
        <v>44768</v>
      </c>
      <c r="BF6" s="260" t="s">
        <v>6</v>
      </c>
    </row>
    <row r="7" spans="1:58" ht="18" customHeight="1" thickTop="1" thickBot="1">
      <c r="A7" s="232"/>
      <c r="B7" s="1437"/>
      <c r="C7" s="276">
        <f>C6+1</f>
        <v>44805</v>
      </c>
      <c r="D7" s="1682" t="s">
        <v>28</v>
      </c>
      <c r="E7" s="1682"/>
      <c r="F7" s="1682"/>
      <c r="G7" s="1682"/>
      <c r="H7" s="1683"/>
      <c r="I7" s="232"/>
      <c r="J7" s="1418"/>
      <c r="K7" s="276">
        <f>K6+1</f>
        <v>44868</v>
      </c>
      <c r="L7" s="1691"/>
      <c r="M7" s="237"/>
      <c r="N7" s="169"/>
      <c r="O7" s="169"/>
      <c r="P7" s="1486"/>
      <c r="Q7" s="232"/>
      <c r="R7" s="1418"/>
      <c r="S7" s="276">
        <f>S6+1</f>
        <v>44924</v>
      </c>
      <c r="T7" s="318"/>
      <c r="U7" s="1664"/>
      <c r="V7" s="1665"/>
      <c r="W7" s="1665"/>
      <c r="X7" s="1665"/>
      <c r="Y7" s="1666"/>
      <c r="Z7" s="232"/>
      <c r="AA7" s="1698"/>
      <c r="AB7" s="1699"/>
      <c r="AC7" s="1699"/>
      <c r="AD7" s="1699"/>
      <c r="AE7" s="1699"/>
      <c r="AF7" s="1699"/>
      <c r="AG7" s="1699"/>
      <c r="AH7" s="1699"/>
      <c r="AI7" s="1700"/>
      <c r="AJ7" s="232"/>
      <c r="AK7" s="1488"/>
      <c r="AL7" s="276">
        <f>AL6+1</f>
        <v>45029</v>
      </c>
      <c r="AM7" s="636"/>
      <c r="AN7" s="1757"/>
      <c r="AO7" s="1432"/>
      <c r="AP7" s="1432"/>
      <c r="AQ7" s="1432"/>
      <c r="AR7" s="1432"/>
      <c r="AS7" s="1433"/>
      <c r="AT7" s="232"/>
      <c r="AU7" s="1418"/>
      <c r="AV7" s="276">
        <f>AV6+1</f>
        <v>45085</v>
      </c>
      <c r="AW7" s="169"/>
      <c r="AX7" s="1605"/>
      <c r="AY7" s="1576"/>
      <c r="AZ7" s="169"/>
      <c r="BA7" s="169"/>
      <c r="BB7" s="567" t="s">
        <v>29</v>
      </c>
      <c r="BC7" s="232"/>
      <c r="BD7" s="1418"/>
      <c r="BE7" s="276">
        <f>BE6+1</f>
        <v>44769</v>
      </c>
      <c r="BF7" s="260" t="s">
        <v>6</v>
      </c>
    </row>
    <row r="8" spans="1:58" ht="18" customHeight="1" thickTop="1" thickBot="1">
      <c r="A8" s="232"/>
      <c r="B8" s="1437"/>
      <c r="C8" s="319">
        <f>C7+1</f>
        <v>44806</v>
      </c>
      <c r="D8" s="1682" t="s">
        <v>28</v>
      </c>
      <c r="E8" s="1682"/>
      <c r="F8" s="1682"/>
      <c r="G8" s="1682"/>
      <c r="H8" s="1683"/>
      <c r="I8" s="232"/>
      <c r="J8" s="1418"/>
      <c r="K8" s="319">
        <f>K7+1</f>
        <v>44869</v>
      </c>
      <c r="L8" s="1692"/>
      <c r="M8" s="293" t="s">
        <v>30</v>
      </c>
      <c r="N8" s="287"/>
      <c r="O8" s="287"/>
      <c r="P8" s="300"/>
      <c r="Q8" s="232"/>
      <c r="R8" s="1418"/>
      <c r="S8" s="319">
        <f>S7+1</f>
        <v>44925</v>
      </c>
      <c r="T8" s="319"/>
      <c r="U8" s="1679"/>
      <c r="V8" s="1680"/>
      <c r="W8" s="1680"/>
      <c r="X8" s="1680"/>
      <c r="Y8" s="1681"/>
      <c r="Z8" s="232"/>
      <c r="AA8" s="1701"/>
      <c r="AB8" s="1702"/>
      <c r="AC8" s="1702"/>
      <c r="AD8" s="1702"/>
      <c r="AE8" s="1702"/>
      <c r="AF8" s="1702"/>
      <c r="AG8" s="1702"/>
      <c r="AH8" s="1702"/>
      <c r="AI8" s="1703"/>
      <c r="AJ8" s="232"/>
      <c r="AK8" s="1488"/>
      <c r="AL8" s="319">
        <f>AL7+1</f>
        <v>45030</v>
      </c>
      <c r="AM8" s="578"/>
      <c r="AN8" s="1757"/>
      <c r="AO8" s="1432"/>
      <c r="AP8" s="1432"/>
      <c r="AQ8" s="1432"/>
      <c r="AR8" s="1432"/>
      <c r="AS8" s="1433"/>
      <c r="AT8" s="232"/>
      <c r="AU8" s="1418"/>
      <c r="AV8" s="319">
        <f>AV7+1</f>
        <v>45086</v>
      </c>
      <c r="AW8" s="287"/>
      <c r="AX8" s="1606"/>
      <c r="AY8" s="1576"/>
      <c r="AZ8" s="287"/>
      <c r="BA8" s="287"/>
      <c r="BB8" s="294"/>
      <c r="BC8" s="232"/>
      <c r="BD8" s="1418"/>
      <c r="BE8" s="319">
        <f>BE7+1</f>
        <v>44770</v>
      </c>
      <c r="BF8" s="457" t="s">
        <v>6</v>
      </c>
    </row>
    <row r="9" spans="1:58" ht="32" customHeight="1" thickTop="1" thickBot="1">
      <c r="A9" s="232"/>
      <c r="B9" s="1418" t="s">
        <v>26</v>
      </c>
      <c r="C9" s="295">
        <f>C8+3</f>
        <v>44809</v>
      </c>
      <c r="D9" s="291" t="s">
        <v>32</v>
      </c>
      <c r="E9" s="253"/>
      <c r="F9" s="253"/>
      <c r="G9" s="253"/>
      <c r="H9" s="1657" t="s">
        <v>33</v>
      </c>
      <c r="I9" s="232"/>
      <c r="J9" s="1418" t="s">
        <v>34</v>
      </c>
      <c r="K9" s="295">
        <f>K8+3</f>
        <v>44872</v>
      </c>
      <c r="L9" s="1604" t="s">
        <v>71</v>
      </c>
      <c r="M9" s="1708" t="s">
        <v>72</v>
      </c>
      <c r="N9" s="292" t="s">
        <v>35</v>
      </c>
      <c r="O9" s="229"/>
      <c r="P9" s="308"/>
      <c r="Q9" s="232"/>
      <c r="R9" s="1418" t="s">
        <v>36</v>
      </c>
      <c r="S9" s="295">
        <f>S8+3</f>
        <v>44928</v>
      </c>
      <c r="T9" s="317"/>
      <c r="U9" s="1658" t="s">
        <v>37</v>
      </c>
      <c r="V9" s="1659"/>
      <c r="W9" s="1659"/>
      <c r="X9" s="1659"/>
      <c r="Y9" s="1660"/>
      <c r="Z9" s="232"/>
      <c r="AA9" s="1493" t="s">
        <v>38</v>
      </c>
      <c r="AB9" s="295">
        <v>44612</v>
      </c>
      <c r="AC9" s="317"/>
      <c r="AD9" s="1747" t="s">
        <v>240</v>
      </c>
      <c r="AE9" s="1644" t="s">
        <v>39</v>
      </c>
      <c r="AF9" s="1645" t="s">
        <v>40</v>
      </c>
      <c r="AG9" s="169"/>
      <c r="AH9" s="229"/>
      <c r="AI9" s="285"/>
      <c r="AJ9" s="232"/>
      <c r="AK9" s="1418" t="s">
        <v>41</v>
      </c>
      <c r="AL9" s="295">
        <f>AL8+3</f>
        <v>45033</v>
      </c>
      <c r="AM9" s="580"/>
      <c r="AN9" s="1768" t="s">
        <v>241</v>
      </c>
      <c r="AO9" s="1791" t="s">
        <v>51</v>
      </c>
      <c r="AP9" s="1791" t="s">
        <v>242</v>
      </c>
      <c r="AQ9" s="580"/>
      <c r="AR9" s="580"/>
      <c r="AS9" s="580"/>
      <c r="AT9" s="232"/>
      <c r="AU9" s="1418" t="s">
        <v>43</v>
      </c>
      <c r="AV9" s="295">
        <f>AV8+3</f>
        <v>45089</v>
      </c>
      <c r="AW9" s="581"/>
      <c r="AX9" s="257" t="s">
        <v>44</v>
      </c>
      <c r="AY9" s="1576"/>
      <c r="AZ9" s="229"/>
      <c r="BA9" s="229"/>
      <c r="BB9" s="285"/>
      <c r="BC9" s="232"/>
      <c r="BD9" s="1418" t="s">
        <v>46</v>
      </c>
      <c r="BE9" s="295">
        <f>BE8+3</f>
        <v>44773</v>
      </c>
      <c r="BF9" s="259" t="s">
        <v>6</v>
      </c>
    </row>
    <row r="10" spans="1:58" ht="28" customHeight="1" thickTop="1" thickBot="1">
      <c r="A10" s="232"/>
      <c r="B10" s="1418"/>
      <c r="C10" s="276">
        <f>C9+1</f>
        <v>44810</v>
      </c>
      <c r="D10" s="227" t="s">
        <v>47</v>
      </c>
      <c r="E10" s="236"/>
      <c r="F10" s="236"/>
      <c r="G10" s="236"/>
      <c r="H10" s="1486"/>
      <c r="I10" s="232"/>
      <c r="J10" s="1418"/>
      <c r="K10" s="276">
        <f>K9+1</f>
        <v>44873</v>
      </c>
      <c r="L10" s="1605"/>
      <c r="M10" s="1709"/>
      <c r="N10" s="169"/>
      <c r="O10" s="337"/>
      <c r="P10" s="450" t="s">
        <v>48</v>
      </c>
      <c r="Q10" s="232"/>
      <c r="R10" s="1418"/>
      <c r="S10" s="276">
        <f>S9+1</f>
        <v>44929</v>
      </c>
      <c r="T10" s="318"/>
      <c r="U10" s="1547" t="s">
        <v>28</v>
      </c>
      <c r="V10" s="1547"/>
      <c r="W10" s="1416"/>
      <c r="X10" s="1416"/>
      <c r="Y10" s="1417"/>
      <c r="Z10" s="232"/>
      <c r="AA10" s="1418"/>
      <c r="AB10" s="276">
        <f>AB9+1</f>
        <v>44613</v>
      </c>
      <c r="AC10" s="318" t="s">
        <v>49</v>
      </c>
      <c r="AD10" s="1748"/>
      <c r="AE10" s="1473"/>
      <c r="AF10" s="1646"/>
      <c r="AG10" s="169"/>
      <c r="AH10" s="1601" t="s">
        <v>19</v>
      </c>
      <c r="AI10" s="564" t="s">
        <v>50</v>
      </c>
      <c r="AJ10" s="232"/>
      <c r="AK10" s="1418"/>
      <c r="AL10" s="276">
        <f>AL9+1</f>
        <v>45034</v>
      </c>
      <c r="AM10" s="582"/>
      <c r="AN10" s="1768"/>
      <c r="AO10" s="1791"/>
      <c r="AP10" s="1791"/>
      <c r="AQ10" s="1610" t="s">
        <v>53</v>
      </c>
      <c r="AR10" s="455"/>
      <c r="AS10" s="245"/>
      <c r="AT10" s="232"/>
      <c r="AU10" s="1418"/>
      <c r="AV10" s="276">
        <f>AV9+1</f>
        <v>45090</v>
      </c>
      <c r="AW10" s="581"/>
      <c r="AX10" s="1604" t="s">
        <v>239</v>
      </c>
      <c r="AY10" s="1576"/>
      <c r="AZ10" s="169"/>
      <c r="BA10" s="169"/>
      <c r="BB10" s="1489" t="s">
        <v>55</v>
      </c>
      <c r="BC10" s="232"/>
      <c r="BD10" s="1418"/>
      <c r="BE10" s="276">
        <f>BE9+1</f>
        <v>44774</v>
      </c>
      <c r="BF10" s="260" t="s">
        <v>6</v>
      </c>
    </row>
    <row r="11" spans="1:58" ht="47" customHeight="1" thickTop="1" thickBot="1">
      <c r="A11" s="232"/>
      <c r="B11" s="1418"/>
      <c r="C11" s="276">
        <f>C10+1</f>
        <v>44811</v>
      </c>
      <c r="D11" s="227" t="s">
        <v>56</v>
      </c>
      <c r="E11" s="236"/>
      <c r="F11" s="236"/>
      <c r="G11" s="236"/>
      <c r="H11" s="1486"/>
      <c r="I11" s="232"/>
      <c r="J11" s="1418"/>
      <c r="K11" s="276">
        <f>K10+1</f>
        <v>44874</v>
      </c>
      <c r="L11" s="1605"/>
      <c r="M11" s="1709"/>
      <c r="N11" s="169"/>
      <c r="O11" s="337"/>
      <c r="P11" s="570" t="s">
        <v>57</v>
      </c>
      <c r="Q11" s="232"/>
      <c r="R11" s="1418"/>
      <c r="S11" s="276">
        <f>S10+1</f>
        <v>44930</v>
      </c>
      <c r="T11" s="318"/>
      <c r="U11" s="1705" t="s">
        <v>71</v>
      </c>
      <c r="V11" s="1711" t="s">
        <v>243</v>
      </c>
      <c r="W11" s="342"/>
      <c r="X11" s="1601" t="s">
        <v>19</v>
      </c>
      <c r="Y11" s="1602" t="s">
        <v>58</v>
      </c>
      <c r="Z11" s="232"/>
      <c r="AA11" s="1418"/>
      <c r="AB11" s="276">
        <f>AB10+1</f>
        <v>44614</v>
      </c>
      <c r="AC11" s="318" t="s">
        <v>59</v>
      </c>
      <c r="AD11" s="1748"/>
      <c r="AE11" s="1473"/>
      <c r="AF11" s="1646"/>
      <c r="AG11" s="169"/>
      <c r="AH11" s="1601"/>
      <c r="AI11" s="245"/>
      <c r="AJ11" s="232"/>
      <c r="AK11" s="1418"/>
      <c r="AL11" s="276">
        <f>AL10+1</f>
        <v>45035</v>
      </c>
      <c r="AM11" s="581"/>
      <c r="AN11" s="1768"/>
      <c r="AO11" s="1791"/>
      <c r="AP11" s="1791"/>
      <c r="AQ11" s="1610"/>
      <c r="AR11" s="455"/>
      <c r="AS11" s="1651"/>
      <c r="AT11" s="232"/>
      <c r="AU11" s="1418"/>
      <c r="AV11" s="276">
        <f>AV10+1</f>
        <v>45091</v>
      </c>
      <c r="AW11" s="581"/>
      <c r="AX11" s="1605"/>
      <c r="AY11" s="1576"/>
      <c r="AZ11" s="169"/>
      <c r="BA11" s="169"/>
      <c r="BB11" s="1490"/>
      <c r="BC11" s="232"/>
      <c r="BD11" s="1418"/>
      <c r="BE11" s="276">
        <f>BE10+1</f>
        <v>44775</v>
      </c>
      <c r="BF11" s="260" t="s">
        <v>6</v>
      </c>
    </row>
    <row r="12" spans="1:58" ht="47" thickTop="1" thickBot="1">
      <c r="A12" s="233"/>
      <c r="B12" s="1418"/>
      <c r="C12" s="276">
        <f>C11+1</f>
        <v>44812</v>
      </c>
      <c r="D12" s="227"/>
      <c r="E12" s="236"/>
      <c r="F12" s="236"/>
      <c r="G12" s="236"/>
      <c r="H12" s="1486"/>
      <c r="I12" s="233"/>
      <c r="J12" s="1418"/>
      <c r="K12" s="276">
        <f>K11+1</f>
        <v>44875</v>
      </c>
      <c r="L12" s="1704"/>
      <c r="M12" s="1709"/>
      <c r="N12" s="426"/>
      <c r="O12" s="169"/>
      <c r="P12" s="248" t="s">
        <v>60</v>
      </c>
      <c r="Q12" s="233"/>
      <c r="R12" s="1418"/>
      <c r="S12" s="276">
        <f>S11+1</f>
        <v>44931</v>
      </c>
      <c r="T12" s="353"/>
      <c r="U12" s="1706"/>
      <c r="V12" s="1712"/>
      <c r="W12" s="371"/>
      <c r="X12" s="1643"/>
      <c r="Y12" s="1602"/>
      <c r="Z12" s="233"/>
      <c r="AA12" s="1418"/>
      <c r="AB12" s="276">
        <f>AB11+1</f>
        <v>44615</v>
      </c>
      <c r="AC12" s="318" t="s">
        <v>61</v>
      </c>
      <c r="AD12" s="1748"/>
      <c r="AE12" s="1473"/>
      <c r="AF12" s="1647"/>
      <c r="AG12" s="169"/>
      <c r="AH12" s="169"/>
      <c r="AI12" s="248" t="s">
        <v>62</v>
      </c>
      <c r="AJ12" s="233"/>
      <c r="AK12" s="1418"/>
      <c r="AL12" s="276">
        <f>AL11+1</f>
        <v>45036</v>
      </c>
      <c r="AM12" s="581"/>
      <c r="AN12" s="1768"/>
      <c r="AO12" s="1791"/>
      <c r="AP12" s="1791"/>
      <c r="AQ12" s="1610"/>
      <c r="AR12" s="455"/>
      <c r="AS12" s="1651"/>
      <c r="AT12" s="233"/>
      <c r="AU12" s="1418"/>
      <c r="AV12" s="276">
        <f>AV11+1</f>
        <v>45092</v>
      </c>
      <c r="AW12" s="581"/>
      <c r="AX12" s="1605"/>
      <c r="AY12" s="1576"/>
      <c r="AZ12" s="169"/>
      <c r="BA12" s="169"/>
      <c r="BB12" s="567" t="s">
        <v>63</v>
      </c>
      <c r="BC12" s="233"/>
      <c r="BD12" s="1418"/>
      <c r="BE12" s="276">
        <f>BE11+1</f>
        <v>44776</v>
      </c>
      <c r="BF12" s="260" t="s">
        <v>6</v>
      </c>
    </row>
    <row r="13" spans="1:58" ht="32" thickTop="1" thickBot="1">
      <c r="A13" s="232"/>
      <c r="B13" s="1418"/>
      <c r="C13" s="319">
        <f>C12+1</f>
        <v>44813</v>
      </c>
      <c r="D13" s="304"/>
      <c r="E13" s="250"/>
      <c r="F13" s="250"/>
      <c r="G13" s="250"/>
      <c r="H13" s="458" t="s">
        <v>64</v>
      </c>
      <c r="I13" s="232"/>
      <c r="J13" s="1418"/>
      <c r="K13" s="319">
        <f>K12+1</f>
        <v>44876</v>
      </c>
      <c r="L13" s="427" t="s">
        <v>65</v>
      </c>
      <c r="M13" s="1709"/>
      <c r="N13" s="287"/>
      <c r="O13" s="287"/>
      <c r="P13" s="303"/>
      <c r="Q13" s="232"/>
      <c r="R13" s="1418"/>
      <c r="S13" s="319">
        <f>S12+1</f>
        <v>44932</v>
      </c>
      <c r="T13" s="385"/>
      <c r="U13" s="1707"/>
      <c r="V13" s="434" t="s">
        <v>66</v>
      </c>
      <c r="W13" s="372"/>
      <c r="X13" s="361"/>
      <c r="Y13" s="300"/>
      <c r="Z13" s="232"/>
      <c r="AA13" s="1418"/>
      <c r="AB13" s="319">
        <f>AB12+1</f>
        <v>44616</v>
      </c>
      <c r="AC13" s="385" t="s">
        <v>67</v>
      </c>
      <c r="AD13" s="1748"/>
      <c r="AE13" s="1474"/>
      <c r="AF13" s="454" t="s">
        <v>68</v>
      </c>
      <c r="AG13" s="287"/>
      <c r="AH13" s="287"/>
      <c r="AI13" s="300"/>
      <c r="AJ13" s="232"/>
      <c r="AK13" s="1418"/>
      <c r="AL13" s="319">
        <f>AL12+1</f>
        <v>45037</v>
      </c>
      <c r="AM13" s="579"/>
      <c r="AN13" s="1768"/>
      <c r="AO13" s="1792"/>
      <c r="AP13" s="1791"/>
      <c r="AQ13" s="1611"/>
      <c r="AR13" s="456"/>
      <c r="AS13" s="1652"/>
      <c r="AT13" s="232"/>
      <c r="AU13" s="1418"/>
      <c r="AV13" s="319">
        <f>AV12+1</f>
        <v>45093</v>
      </c>
      <c r="AW13" s="579"/>
      <c r="AX13" s="1606"/>
      <c r="AY13" s="1576"/>
      <c r="AZ13" s="287"/>
      <c r="BA13" s="287"/>
      <c r="BB13" s="303"/>
      <c r="BC13" s="232"/>
      <c r="BD13" s="1418"/>
      <c r="BE13" s="319">
        <f>BE12+1</f>
        <v>44777</v>
      </c>
      <c r="BF13" s="457" t="s">
        <v>6</v>
      </c>
    </row>
    <row r="14" spans="1:58" ht="17" customHeight="1" thickTop="1" thickBot="1">
      <c r="A14" s="234"/>
      <c r="B14" s="1418" t="s">
        <v>46</v>
      </c>
      <c r="C14" s="295">
        <f>C13+3</f>
        <v>44816</v>
      </c>
      <c r="D14" s="1604" t="s">
        <v>95</v>
      </c>
      <c r="E14" s="638"/>
      <c r="F14" s="1718" t="s">
        <v>69</v>
      </c>
      <c r="G14" s="1719"/>
      <c r="H14" s="1720"/>
      <c r="I14" s="234"/>
      <c r="J14" s="1418" t="s">
        <v>70</v>
      </c>
      <c r="K14" s="295">
        <f>K13+3</f>
        <v>44879</v>
      </c>
      <c r="L14" s="1516" t="s">
        <v>71</v>
      </c>
      <c r="M14" s="1709"/>
      <c r="N14" s="229"/>
      <c r="O14" s="229"/>
      <c r="P14" s="302"/>
      <c r="Q14" s="234"/>
      <c r="R14" s="1418" t="s">
        <v>73</v>
      </c>
      <c r="S14" s="295">
        <f>S13+3</f>
        <v>44935</v>
      </c>
      <c r="T14" s="354"/>
      <c r="U14" s="1612" t="s">
        <v>74</v>
      </c>
      <c r="V14" s="1713" t="s">
        <v>244</v>
      </c>
      <c r="W14" s="373" t="s">
        <v>35</v>
      </c>
      <c r="X14" s="369"/>
      <c r="Y14" s="370"/>
      <c r="Z14" s="234"/>
      <c r="AA14" s="1418" t="s">
        <v>75</v>
      </c>
      <c r="AB14" s="295">
        <f>AB13+3</f>
        <v>44619</v>
      </c>
      <c r="AC14" s="354"/>
      <c r="AD14" s="1766" t="s">
        <v>240</v>
      </c>
      <c r="AE14" s="1767"/>
      <c r="AF14" s="1607" t="s">
        <v>72</v>
      </c>
      <c r="AG14" s="292" t="s">
        <v>35</v>
      </c>
      <c r="AH14" s="229"/>
      <c r="AI14" s="306"/>
      <c r="AJ14" s="234"/>
      <c r="AK14" s="1418" t="s">
        <v>78</v>
      </c>
      <c r="AL14" s="295">
        <f>AL13+3</f>
        <v>45040</v>
      </c>
      <c r="AM14" s="583"/>
      <c r="AN14" s="1793" t="s">
        <v>79</v>
      </c>
      <c r="AO14" s="1794"/>
      <c r="AP14" s="1576" t="s">
        <v>72</v>
      </c>
      <c r="AQ14" s="298"/>
      <c r="AR14" s="298"/>
      <c r="AS14" s="285"/>
      <c r="AT14" s="234"/>
      <c r="AU14" s="1418" t="s">
        <v>80</v>
      </c>
      <c r="AV14" s="295">
        <f>AV13+3</f>
        <v>45096</v>
      </c>
      <c r="AW14" s="581"/>
      <c r="AX14" s="1570" t="s">
        <v>81</v>
      </c>
      <c r="AY14" s="1576"/>
      <c r="AZ14" s="229"/>
      <c r="BA14" s="229"/>
      <c r="BB14" s="258" t="s">
        <v>82</v>
      </c>
      <c r="BC14" s="234"/>
      <c r="BD14" s="1418" t="s">
        <v>83</v>
      </c>
      <c r="BE14" s="295">
        <f>BE13+3</f>
        <v>44780</v>
      </c>
      <c r="BF14" s="259" t="s">
        <v>6</v>
      </c>
    </row>
    <row r="15" spans="1:58" ht="18" customHeight="1" thickTop="1" thickBot="1">
      <c r="A15" s="234"/>
      <c r="B15" s="1418"/>
      <c r="C15" s="276">
        <f>C14+1</f>
        <v>44817</v>
      </c>
      <c r="D15" s="1605"/>
      <c r="E15" s="1575" t="s">
        <v>96</v>
      </c>
      <c r="F15" s="1562"/>
      <c r="G15" s="1563"/>
      <c r="H15" s="1565"/>
      <c r="I15" s="234"/>
      <c r="J15" s="1418"/>
      <c r="K15" s="276">
        <f>K14+1</f>
        <v>44880</v>
      </c>
      <c r="L15" s="1516"/>
      <c r="M15" s="1709"/>
      <c r="N15" s="227"/>
      <c r="O15" s="227"/>
      <c r="P15" s="244"/>
      <c r="Q15" s="234"/>
      <c r="R15" s="1418"/>
      <c r="S15" s="276">
        <f>S14+1</f>
        <v>44936</v>
      </c>
      <c r="T15" s="355"/>
      <c r="U15" s="1613"/>
      <c r="V15" s="1714"/>
      <c r="W15" s="379"/>
      <c r="X15" s="84"/>
      <c r="Y15" s="352" t="s">
        <v>84</v>
      </c>
      <c r="Z15" s="234"/>
      <c r="AA15" s="1418"/>
      <c r="AB15" s="276">
        <f>AB14+1</f>
        <v>44620</v>
      </c>
      <c r="AC15" s="355"/>
      <c r="AD15" s="1768"/>
      <c r="AE15" s="1706"/>
      <c r="AF15" s="1576"/>
      <c r="AG15" s="238"/>
      <c r="AH15" s="238"/>
      <c r="AI15" s="1471" t="s">
        <v>84</v>
      </c>
      <c r="AJ15" s="234"/>
      <c r="AK15" s="1418"/>
      <c r="AL15" s="276">
        <f>AL14+1</f>
        <v>45041</v>
      </c>
      <c r="AM15" s="581"/>
      <c r="AN15" s="1779" t="s">
        <v>65</v>
      </c>
      <c r="AO15" s="1765"/>
      <c r="AP15" s="1576"/>
      <c r="AQ15" s="240"/>
      <c r="AR15" s="240"/>
      <c r="AS15" s="246" t="s">
        <v>82</v>
      </c>
      <c r="AT15" s="234"/>
      <c r="AU15" s="1418"/>
      <c r="AV15" s="276">
        <f>AV14+1</f>
        <v>45097</v>
      </c>
      <c r="AW15" s="581"/>
      <c r="AX15" s="1785"/>
      <c r="AY15" s="83"/>
      <c r="AZ15" s="426"/>
      <c r="BA15" s="169"/>
      <c r="BB15" s="251"/>
      <c r="BC15" s="234"/>
      <c r="BD15" s="1418"/>
      <c r="BE15" s="276">
        <f>BE14+1</f>
        <v>44781</v>
      </c>
      <c r="BF15" s="260" t="s">
        <v>6</v>
      </c>
    </row>
    <row r="16" spans="1:58" ht="62" customHeight="1" thickTop="1" thickBot="1">
      <c r="A16" s="234"/>
      <c r="B16" s="1418"/>
      <c r="C16" s="276">
        <f>C15+1</f>
        <v>44818</v>
      </c>
      <c r="D16" s="1605"/>
      <c r="E16" s="1576"/>
      <c r="F16" s="1562"/>
      <c r="G16" s="1563"/>
      <c r="H16" s="1565"/>
      <c r="I16" s="234"/>
      <c r="J16" s="1418"/>
      <c r="K16" s="276">
        <f>K15+1</f>
        <v>44881</v>
      </c>
      <c r="L16" s="1516"/>
      <c r="M16" s="1709"/>
      <c r="N16" s="227"/>
      <c r="O16" s="227"/>
      <c r="P16" s="244"/>
      <c r="Q16" s="234"/>
      <c r="R16" s="1418"/>
      <c r="S16" s="276">
        <f>S15+1</f>
        <v>44937</v>
      </c>
      <c r="T16" s="355"/>
      <c r="U16" s="1613"/>
      <c r="V16" s="1715"/>
      <c r="W16" s="386"/>
      <c r="X16" s="374"/>
      <c r="Y16" s="351"/>
      <c r="Z16" s="234"/>
      <c r="AA16" s="1418"/>
      <c r="AB16" s="276">
        <f>AB15+1</f>
        <v>44621</v>
      </c>
      <c r="AC16" s="318" t="s">
        <v>85</v>
      </c>
      <c r="AD16" s="1768"/>
      <c r="AE16" s="1706"/>
      <c r="AF16" s="1576"/>
      <c r="AG16" s="238"/>
      <c r="AH16" s="238"/>
      <c r="AI16" s="1471"/>
      <c r="AJ16" s="234"/>
      <c r="AK16" s="1418"/>
      <c r="AL16" s="276">
        <f>AL15+1</f>
        <v>45042</v>
      </c>
      <c r="AM16" s="581"/>
      <c r="AN16" s="1780" t="s">
        <v>241</v>
      </c>
      <c r="AO16" s="1706"/>
      <c r="AP16" s="1576"/>
      <c r="AQ16" s="240"/>
      <c r="AR16" s="240"/>
      <c r="AS16" s="1602" t="s">
        <v>58</v>
      </c>
      <c r="AT16" s="234"/>
      <c r="AU16" s="1418"/>
      <c r="AV16" s="276">
        <f>AV15+1</f>
        <v>45098</v>
      </c>
      <c r="AW16" s="581"/>
      <c r="AX16" s="1785"/>
      <c r="AY16" s="83"/>
      <c r="AZ16" s="426"/>
      <c r="BA16" s="169"/>
      <c r="BB16" s="244"/>
      <c r="BC16" s="234"/>
      <c r="BD16" s="1418"/>
      <c r="BE16" s="276">
        <f>BE15+1</f>
        <v>44782</v>
      </c>
      <c r="BF16" s="260" t="s">
        <v>6</v>
      </c>
    </row>
    <row r="17" spans="1:58" ht="41" thickTop="1" thickBot="1">
      <c r="A17" s="234"/>
      <c r="B17" s="1418"/>
      <c r="C17" s="276">
        <f>C16+1</f>
        <v>44819</v>
      </c>
      <c r="D17" s="1605"/>
      <c r="E17" s="1576"/>
      <c r="F17" s="1562"/>
      <c r="G17" s="1563"/>
      <c r="H17" s="1565"/>
      <c r="I17" s="234"/>
      <c r="J17" s="1418"/>
      <c r="K17" s="276">
        <f>K16+1</f>
        <v>44882</v>
      </c>
      <c r="L17" s="1516"/>
      <c r="M17" s="1709"/>
      <c r="N17" s="227"/>
      <c r="O17" s="227"/>
      <c r="P17" s="564" t="s">
        <v>87</v>
      </c>
      <c r="Q17" s="234"/>
      <c r="R17" s="1418"/>
      <c r="S17" s="276">
        <f>S16+1</f>
        <v>44938</v>
      </c>
      <c r="T17" s="355"/>
      <c r="U17" s="1614"/>
      <c r="V17" s="1716"/>
      <c r="W17" s="375"/>
      <c r="X17" s="229"/>
      <c r="Y17" s="244"/>
      <c r="Z17" s="234"/>
      <c r="AA17" s="1418"/>
      <c r="AB17" s="276">
        <f>AB16+1</f>
        <v>44622</v>
      </c>
      <c r="AC17" s="318" t="s">
        <v>88</v>
      </c>
      <c r="AD17" s="1768"/>
      <c r="AE17" s="1706"/>
      <c r="AF17" s="1576"/>
      <c r="AG17" s="240"/>
      <c r="AH17" s="240"/>
      <c r="AI17" s="248" t="s">
        <v>89</v>
      </c>
      <c r="AJ17" s="234"/>
      <c r="AK17" s="1418"/>
      <c r="AL17" s="276">
        <f>AL16+1</f>
        <v>45043</v>
      </c>
      <c r="AM17" s="581"/>
      <c r="AN17" s="1780"/>
      <c r="AO17" s="1706"/>
      <c r="AP17" s="1576"/>
      <c r="AQ17" s="240"/>
      <c r="AR17" s="240"/>
      <c r="AS17" s="1602"/>
      <c r="AT17" s="234"/>
      <c r="AU17" s="1418"/>
      <c r="AV17" s="276">
        <f>AV16+1</f>
        <v>45099</v>
      </c>
      <c r="AW17" s="581"/>
      <c r="AX17" s="1785"/>
      <c r="AY17" s="83"/>
      <c r="AZ17" s="342"/>
      <c r="BA17" s="455"/>
      <c r="BB17" s="244"/>
      <c r="BC17" s="234"/>
      <c r="BD17" s="1418"/>
      <c r="BE17" s="276">
        <f>BE16+1</f>
        <v>44783</v>
      </c>
      <c r="BF17" s="260" t="s">
        <v>6</v>
      </c>
    </row>
    <row r="18" spans="1:58" ht="18" customHeight="1" thickTop="1" thickBot="1">
      <c r="A18" s="234"/>
      <c r="B18" s="1418"/>
      <c r="C18" s="319">
        <f>C17+1</f>
        <v>44820</v>
      </c>
      <c r="D18" s="1606"/>
      <c r="E18" s="1576"/>
      <c r="F18" s="1721"/>
      <c r="G18" s="1722"/>
      <c r="H18" s="1723"/>
      <c r="I18" s="234"/>
      <c r="J18" s="1418"/>
      <c r="K18" s="319">
        <f>K17+1</f>
        <v>44883</v>
      </c>
      <c r="L18" s="1623"/>
      <c r="M18" s="1709"/>
      <c r="N18" s="304"/>
      <c r="O18" s="304"/>
      <c r="P18" s="294"/>
      <c r="Q18" s="234"/>
      <c r="R18" s="1418"/>
      <c r="S18" s="319">
        <f>S17+1</f>
        <v>44939</v>
      </c>
      <c r="T18" s="356"/>
      <c r="U18" s="427" t="s">
        <v>90</v>
      </c>
      <c r="V18" s="1654" t="s">
        <v>91</v>
      </c>
      <c r="W18" s="1654"/>
      <c r="X18" s="1654"/>
      <c r="Y18" s="1655"/>
      <c r="Z18" s="234"/>
      <c r="AA18" s="1418"/>
      <c r="AB18" s="319">
        <f>AB17+1</f>
        <v>44623</v>
      </c>
      <c r="AC18" s="356" t="s">
        <v>92</v>
      </c>
      <c r="AD18" s="1764" t="s">
        <v>93</v>
      </c>
      <c r="AE18" s="1765"/>
      <c r="AF18" s="1717"/>
      <c r="AG18" s="299"/>
      <c r="AH18" s="299"/>
      <c r="AI18" s="307"/>
      <c r="AJ18" s="234"/>
      <c r="AK18" s="1418"/>
      <c r="AL18" s="319">
        <f>AL17+1</f>
        <v>45044</v>
      </c>
      <c r="AM18" s="584"/>
      <c r="AN18" s="1781"/>
      <c r="AO18" s="1782"/>
      <c r="AP18" s="1577"/>
      <c r="AQ18" s="299"/>
      <c r="AR18" s="299"/>
      <c r="AS18" s="1603"/>
      <c r="AT18" s="234"/>
      <c r="AU18" s="1418"/>
      <c r="AV18" s="319">
        <f>AV17+1</f>
        <v>45100</v>
      </c>
      <c r="AW18" s="579"/>
      <c r="AX18" s="1787"/>
      <c r="AY18" s="642"/>
      <c r="AZ18" s="642"/>
      <c r="BA18" s="456"/>
      <c r="BB18" s="566" t="s">
        <v>94</v>
      </c>
      <c r="BC18" s="234"/>
      <c r="BD18" s="1418"/>
      <c r="BE18" s="319">
        <f>BE17+1</f>
        <v>44784</v>
      </c>
      <c r="BF18" s="457" t="s">
        <v>6</v>
      </c>
    </row>
    <row r="19" spans="1:58" ht="34" customHeight="1" thickTop="1" thickBot="1">
      <c r="A19" s="234"/>
      <c r="B19" s="1418" t="s">
        <v>83</v>
      </c>
      <c r="C19" s="295">
        <f>C18+3</f>
        <v>44823</v>
      </c>
      <c r="D19" s="1604" t="s">
        <v>95</v>
      </c>
      <c r="E19" s="1576"/>
      <c r="F19" s="1609" t="s">
        <v>97</v>
      </c>
      <c r="G19" s="459"/>
      <c r="H19" s="316" t="s">
        <v>82</v>
      </c>
      <c r="I19" s="234"/>
      <c r="J19" s="1418" t="s">
        <v>98</v>
      </c>
      <c r="K19" s="295">
        <f>K18+3</f>
        <v>44886</v>
      </c>
      <c r="L19" s="419"/>
      <c r="M19" s="1710"/>
      <c r="N19" s="230"/>
      <c r="O19" s="230"/>
      <c r="P19" s="258" t="s">
        <v>82</v>
      </c>
      <c r="Q19" s="234"/>
      <c r="R19" s="1418" t="s">
        <v>99</v>
      </c>
      <c r="S19" s="295">
        <f>S18+3</f>
        <v>44942</v>
      </c>
      <c r="T19" s="357"/>
      <c r="U19" s="1593" t="s">
        <v>81</v>
      </c>
      <c r="V19" s="1631"/>
      <c r="W19" s="1632"/>
      <c r="X19" s="1633"/>
      <c r="Y19" s="258" t="s">
        <v>82</v>
      </c>
      <c r="Z19" s="234"/>
      <c r="AA19" s="1418" t="s">
        <v>100</v>
      </c>
      <c r="AB19" s="295">
        <f>AB18+3</f>
        <v>44626</v>
      </c>
      <c r="AC19" s="585" t="s">
        <v>101</v>
      </c>
      <c r="AD19" s="1573" t="s">
        <v>81</v>
      </c>
      <c r="AE19" s="1728"/>
      <c r="AF19" s="639"/>
      <c r="AG19" s="298"/>
      <c r="AH19" s="298"/>
      <c r="AI19" s="258" t="s">
        <v>82</v>
      </c>
      <c r="AJ19" s="234"/>
      <c r="AK19" s="1418" t="s">
        <v>102</v>
      </c>
      <c r="AL19" s="295">
        <f>AL18+3</f>
        <v>45047</v>
      </c>
      <c r="AM19" s="576"/>
      <c r="AN19" s="576"/>
      <c r="AO19" s="1634" t="s">
        <v>103</v>
      </c>
      <c r="AP19" s="1635"/>
      <c r="AQ19" s="1635"/>
      <c r="AR19" s="1635"/>
      <c r="AS19" s="1636"/>
      <c r="AT19" s="234"/>
      <c r="AU19" s="1418" t="s">
        <v>104</v>
      </c>
      <c r="AV19" s="295">
        <f>AV18+3</f>
        <v>45103</v>
      </c>
      <c r="AW19" s="581"/>
      <c r="AX19" s="586"/>
      <c r="AY19" s="291"/>
      <c r="BA19" s="229"/>
      <c r="BB19" s="285"/>
      <c r="BC19" s="234"/>
      <c r="BD19" s="1418" t="s">
        <v>105</v>
      </c>
      <c r="BE19" s="295">
        <f>BE18+3</f>
        <v>44787</v>
      </c>
      <c r="BF19" s="259" t="s">
        <v>6</v>
      </c>
    </row>
    <row r="20" spans="1:58" ht="34" thickTop="1" thickBot="1">
      <c r="A20" s="234"/>
      <c r="B20" s="1418"/>
      <c r="C20" s="276">
        <f>C19+1</f>
        <v>44824</v>
      </c>
      <c r="D20" s="1605"/>
      <c r="E20" s="1576"/>
      <c r="F20" s="1610"/>
      <c r="G20" s="455"/>
      <c r="H20" s="249"/>
      <c r="I20" s="234"/>
      <c r="J20" s="1418"/>
      <c r="K20" s="276">
        <f>K19+1</f>
        <v>44887</v>
      </c>
      <c r="L20" s="1628" t="s">
        <v>106</v>
      </c>
      <c r="M20" s="1724"/>
      <c r="N20" s="1629"/>
      <c r="O20" s="1630"/>
      <c r="P20" s="1588" t="s">
        <v>107</v>
      </c>
      <c r="Q20" s="234"/>
      <c r="R20" s="1418"/>
      <c r="S20" s="276">
        <f>S19+1</f>
        <v>44943</v>
      </c>
      <c r="T20" s="355"/>
      <c r="U20" s="1594"/>
      <c r="V20" s="1562" t="s">
        <v>108</v>
      </c>
      <c r="W20" s="1563"/>
      <c r="X20" s="1563"/>
      <c r="Y20" s="1564"/>
      <c r="Z20" s="234"/>
      <c r="AA20" s="1418"/>
      <c r="AB20" s="276">
        <f>AB19+1</f>
        <v>44627</v>
      </c>
      <c r="AC20" s="587" t="s">
        <v>109</v>
      </c>
      <c r="AD20" s="1573"/>
      <c r="AE20" s="1728"/>
      <c r="AF20" s="334" t="s">
        <v>110</v>
      </c>
      <c r="AG20" s="240"/>
      <c r="AH20" s="240"/>
      <c r="AI20" s="1489" t="s">
        <v>111</v>
      </c>
      <c r="AJ20" s="234"/>
      <c r="AK20" s="1418"/>
      <c r="AL20" s="276">
        <f>AL19+1</f>
        <v>45048</v>
      </c>
      <c r="AM20" s="582"/>
      <c r="AN20" s="1783" t="s">
        <v>81</v>
      </c>
      <c r="AO20" s="1784"/>
      <c r="AP20" s="334" t="s">
        <v>110</v>
      </c>
      <c r="AQ20" s="237"/>
      <c r="AR20" s="237"/>
      <c r="AS20" s="251"/>
      <c r="AT20" s="234"/>
      <c r="AU20" s="1418"/>
      <c r="AV20" s="276">
        <f>AV19+1</f>
        <v>45104</v>
      </c>
      <c r="AW20" s="581"/>
      <c r="AX20" s="588"/>
      <c r="AY20" s="368" t="s">
        <v>112</v>
      </c>
      <c r="AZ20" s="169"/>
      <c r="BB20" s="244"/>
      <c r="BC20" s="234"/>
      <c r="BD20" s="1418"/>
      <c r="BE20" s="276">
        <f>BE19+1</f>
        <v>44788</v>
      </c>
      <c r="BF20" s="260" t="s">
        <v>6</v>
      </c>
    </row>
    <row r="21" spans="1:58" ht="66" thickTop="1" thickBot="1">
      <c r="A21" s="233"/>
      <c r="B21" s="1418"/>
      <c r="C21" s="276">
        <f>C20+1</f>
        <v>44825</v>
      </c>
      <c r="D21" s="1605"/>
      <c r="E21" s="1576"/>
      <c r="F21" s="1610"/>
      <c r="G21" s="455"/>
      <c r="H21" s="249"/>
      <c r="I21" s="233"/>
      <c r="J21" s="1418"/>
      <c r="K21" s="276">
        <f>K20+1</f>
        <v>44888</v>
      </c>
      <c r="L21" s="1725" t="s">
        <v>81</v>
      </c>
      <c r="M21" s="83"/>
      <c r="N21" s="342"/>
      <c r="O21" s="455"/>
      <c r="P21" s="1589"/>
      <c r="Q21" s="233"/>
      <c r="R21" s="1418"/>
      <c r="S21" s="276">
        <f>S20+1</f>
        <v>44944</v>
      </c>
      <c r="T21" s="355"/>
      <c r="U21" s="1594"/>
      <c r="V21" s="1562"/>
      <c r="W21" s="1563"/>
      <c r="X21" s="1563"/>
      <c r="Y21" s="1565"/>
      <c r="Z21" s="233"/>
      <c r="AA21" s="1418"/>
      <c r="AB21" s="276">
        <f>AB20+1</f>
        <v>44628</v>
      </c>
      <c r="AC21" s="587" t="s">
        <v>113</v>
      </c>
      <c r="AD21" s="1573"/>
      <c r="AE21" s="1728"/>
      <c r="AF21" s="333"/>
      <c r="AG21" s="240"/>
      <c r="AH21" s="240"/>
      <c r="AI21" s="1490"/>
      <c r="AJ21" s="233"/>
      <c r="AK21" s="1418"/>
      <c r="AL21" s="276">
        <f>AL20+1</f>
        <v>45049</v>
      </c>
      <c r="AM21" s="581"/>
      <c r="AN21" s="1785"/>
      <c r="AO21" s="1786"/>
      <c r="AP21" s="334"/>
      <c r="AQ21" s="169"/>
      <c r="AR21" s="169"/>
      <c r="AS21" s="251"/>
      <c r="AT21" s="233"/>
      <c r="AU21" s="1418"/>
      <c r="AV21" s="276">
        <f>AV20+1</f>
        <v>45105</v>
      </c>
      <c r="AW21" s="581"/>
      <c r="AX21" s="588"/>
      <c r="AY21" s="310"/>
      <c r="AZ21" s="292" t="s">
        <v>35</v>
      </c>
      <c r="BB21" s="244"/>
      <c r="BC21" s="233"/>
      <c r="BD21" s="1418"/>
      <c r="BE21" s="276">
        <f>BE20+1</f>
        <v>44789</v>
      </c>
      <c r="BF21" s="260" t="s">
        <v>6</v>
      </c>
    </row>
    <row r="22" spans="1:58" ht="50" thickTop="1" thickBot="1">
      <c r="A22" s="233"/>
      <c r="B22" s="1418"/>
      <c r="C22" s="276">
        <f>C21+1</f>
        <v>44826</v>
      </c>
      <c r="D22" s="1605"/>
      <c r="E22" s="1576"/>
      <c r="F22" s="1610"/>
      <c r="G22" s="455"/>
      <c r="H22" s="248" t="s">
        <v>114</v>
      </c>
      <c r="I22" s="233"/>
      <c r="J22" s="1418"/>
      <c r="K22" s="276">
        <f>K21+1</f>
        <v>44889</v>
      </c>
      <c r="L22" s="1726"/>
      <c r="M22" s="83"/>
      <c r="N22" s="342"/>
      <c r="O22" s="455"/>
      <c r="P22" s="248" t="s">
        <v>115</v>
      </c>
      <c r="Q22" s="233"/>
      <c r="R22" s="1418"/>
      <c r="S22" s="276">
        <f>S21+1</f>
        <v>44945</v>
      </c>
      <c r="T22" s="382"/>
      <c r="U22" s="1594"/>
      <c r="V22" s="1562"/>
      <c r="W22" s="1563"/>
      <c r="X22" s="1563"/>
      <c r="Y22" s="1565"/>
      <c r="Z22" s="233"/>
      <c r="AA22" s="1418"/>
      <c r="AB22" s="276">
        <f>AB21+1</f>
        <v>44629</v>
      </c>
      <c r="AC22" s="589" t="s">
        <v>116</v>
      </c>
      <c r="AD22" s="1573"/>
      <c r="AE22" s="1728"/>
      <c r="AF22" s="383" t="s">
        <v>117</v>
      </c>
      <c r="AG22" s="240"/>
      <c r="AH22" s="240"/>
      <c r="AI22" s="251" t="s">
        <v>118</v>
      </c>
      <c r="AJ22" s="233"/>
      <c r="AK22" s="1418"/>
      <c r="AL22" s="276">
        <f>AL21+1</f>
        <v>45050</v>
      </c>
      <c r="AM22" s="581"/>
      <c r="AN22" s="1785"/>
      <c r="AO22" s="1786"/>
      <c r="AP22" s="334"/>
      <c r="AQ22" s="169"/>
      <c r="AR22" s="169"/>
      <c r="AS22" s="565" t="s">
        <v>119</v>
      </c>
      <c r="AT22" s="233"/>
      <c r="AU22" s="1418"/>
      <c r="AV22" s="276">
        <f>AV21+1</f>
        <v>45106</v>
      </c>
      <c r="AW22" s="590"/>
      <c r="AX22" s="591"/>
      <c r="AZ22" s="455"/>
      <c r="BA22" s="343" t="s">
        <v>19</v>
      </c>
      <c r="BB22" s="248" t="s">
        <v>120</v>
      </c>
      <c r="BC22" s="233"/>
      <c r="BD22" s="1418"/>
      <c r="BE22" s="276">
        <f>BE21+1</f>
        <v>44790</v>
      </c>
      <c r="BF22" s="451" t="s">
        <v>121</v>
      </c>
    </row>
    <row r="23" spans="1:58" ht="34" thickTop="1" thickBot="1">
      <c r="A23" s="234"/>
      <c r="B23" s="1418"/>
      <c r="C23" s="319">
        <f>C22+1</f>
        <v>44827</v>
      </c>
      <c r="D23" s="1606"/>
      <c r="E23" s="1576"/>
      <c r="F23" s="1610"/>
      <c r="G23" s="456"/>
      <c r="H23" s="303"/>
      <c r="I23" s="234"/>
      <c r="J23" s="1418"/>
      <c r="K23" s="319">
        <f>K22+1</f>
        <v>44890</v>
      </c>
      <c r="L23" s="1727"/>
      <c r="M23" s="83"/>
      <c r="N23" s="642"/>
      <c r="O23" s="456"/>
      <c r="P23" s="294"/>
      <c r="Q23" s="234"/>
      <c r="R23" s="1627"/>
      <c r="S23" s="319">
        <f>S22+1</f>
        <v>44946</v>
      </c>
      <c r="T23" s="381"/>
      <c r="U23" s="1595"/>
      <c r="V23" s="1566"/>
      <c r="W23" s="1567"/>
      <c r="X23" s="1567"/>
      <c r="Y23" s="1568"/>
      <c r="Z23" s="234"/>
      <c r="AA23" s="1418"/>
      <c r="AB23" s="319">
        <f>AB22+1</f>
        <v>44630</v>
      </c>
      <c r="AC23" s="592" t="s">
        <v>122</v>
      </c>
      <c r="AD23" s="1574"/>
      <c r="AE23" s="1729"/>
      <c r="AF23" s="456"/>
      <c r="AG23" s="292" t="s">
        <v>35</v>
      </c>
      <c r="AH23" s="456"/>
      <c r="AI23" s="568"/>
      <c r="AJ23" s="234"/>
      <c r="AK23" s="1418"/>
      <c r="AL23" s="319">
        <f>AL22+1</f>
        <v>45051</v>
      </c>
      <c r="AM23" s="584"/>
      <c r="AN23" s="1787"/>
      <c r="AO23" s="1788"/>
      <c r="AP23" s="293" t="s">
        <v>123</v>
      </c>
      <c r="AQ23" s="299"/>
      <c r="AR23" s="299"/>
      <c r="AS23" s="300"/>
      <c r="AT23" s="234"/>
      <c r="AU23" s="1418"/>
      <c r="AV23" s="319">
        <f>AV22+1</f>
        <v>45107</v>
      </c>
      <c r="AW23" s="579"/>
      <c r="AX23" s="1578" t="s">
        <v>124</v>
      </c>
      <c r="AY23" s="1579"/>
      <c r="AZ23" s="1579"/>
      <c r="BA23" s="1579"/>
      <c r="BB23" s="1580"/>
      <c r="BC23" s="234"/>
      <c r="BD23" s="1418"/>
      <c r="BE23" s="319">
        <f>BE22+1</f>
        <v>44791</v>
      </c>
      <c r="BF23" s="457" t="s">
        <v>6</v>
      </c>
    </row>
    <row r="24" spans="1:58" ht="32" customHeight="1" thickTop="1" thickBot="1">
      <c r="A24" s="234"/>
      <c r="B24" s="1418" t="s">
        <v>105</v>
      </c>
      <c r="C24" s="295">
        <f>C23+3</f>
        <v>44830</v>
      </c>
      <c r="D24" s="1570" t="s">
        <v>81</v>
      </c>
      <c r="E24" s="1576"/>
      <c r="F24" s="1610"/>
      <c r="G24" s="1533" t="s">
        <v>125</v>
      </c>
      <c r="H24" s="1582"/>
      <c r="I24" s="234"/>
      <c r="J24" s="1418" t="s">
        <v>126</v>
      </c>
      <c r="K24" s="295">
        <f>K23+3</f>
        <v>44893</v>
      </c>
      <c r="L24" s="1557" t="s">
        <v>160</v>
      </c>
      <c r="M24" s="1543" t="s">
        <v>161</v>
      </c>
      <c r="N24" s="230"/>
      <c r="O24" s="230"/>
      <c r="P24" s="315"/>
      <c r="Q24" s="234"/>
      <c r="R24" s="1418" t="s">
        <v>127</v>
      </c>
      <c r="S24" s="295">
        <f>S23+3</f>
        <v>44949</v>
      </c>
      <c r="T24" s="357" t="s">
        <v>128</v>
      </c>
      <c r="U24" s="1586" t="s">
        <v>129</v>
      </c>
      <c r="V24" s="1543" t="s">
        <v>130</v>
      </c>
      <c r="W24" s="1544" t="s">
        <v>131</v>
      </c>
      <c r="X24" s="463"/>
      <c r="Y24" s="315"/>
      <c r="Z24" s="234"/>
      <c r="AA24" s="1418" t="s">
        <v>132</v>
      </c>
      <c r="AB24" s="295">
        <f>AB23+3</f>
        <v>44633</v>
      </c>
      <c r="AC24" s="593"/>
      <c r="AD24" s="1732" t="s">
        <v>28</v>
      </c>
      <c r="AE24" s="1732"/>
      <c r="AF24" s="1732"/>
      <c r="AG24" s="1732"/>
      <c r="AH24" s="1732"/>
      <c r="AI24" s="1733"/>
      <c r="AJ24" s="234"/>
      <c r="AK24" s="1418" t="s">
        <v>133</v>
      </c>
      <c r="AL24" s="295">
        <f>AL23+3</f>
        <v>45054</v>
      </c>
      <c r="AM24" s="581"/>
      <c r="AN24" s="1789" t="s">
        <v>160</v>
      </c>
      <c r="AO24" s="1790"/>
      <c r="AP24" s="1557" t="s">
        <v>245</v>
      </c>
      <c r="AQ24" s="292" t="s">
        <v>35</v>
      </c>
      <c r="AR24" s="229"/>
      <c r="AS24" s="285"/>
      <c r="AT24" s="234"/>
      <c r="AU24" s="1418" t="s">
        <v>134</v>
      </c>
      <c r="AV24" s="295">
        <f>AV23+3</f>
        <v>45110</v>
      </c>
      <c r="AW24" s="1596" t="s">
        <v>135</v>
      </c>
      <c r="AX24" s="1597" t="s">
        <v>136</v>
      </c>
      <c r="AY24" s="452" t="s">
        <v>137</v>
      </c>
      <c r="AZ24" s="1599"/>
      <c r="BA24" s="1600"/>
      <c r="BB24" s="1600"/>
      <c r="BC24" s="365"/>
      <c r="BD24" s="1418" t="s">
        <v>138</v>
      </c>
      <c r="BE24" s="295">
        <f>BE23+3</f>
        <v>44794</v>
      </c>
      <c r="BF24" s="259" t="s">
        <v>6</v>
      </c>
    </row>
    <row r="25" spans="1:58" ht="98" thickTop="1" thickBot="1">
      <c r="A25" s="232"/>
      <c r="B25" s="1418"/>
      <c r="C25" s="276">
        <f>C24+1</f>
        <v>44831</v>
      </c>
      <c r="D25" s="1570"/>
      <c r="E25" s="340"/>
      <c r="F25" s="1610"/>
      <c r="G25" s="1535"/>
      <c r="H25" s="1583"/>
      <c r="I25" s="232"/>
      <c r="J25" s="1418"/>
      <c r="K25" s="276">
        <f>K24+1</f>
        <v>44894</v>
      </c>
      <c r="L25" s="1476"/>
      <c r="M25" s="1543"/>
      <c r="N25" s="455"/>
      <c r="O25" s="455"/>
      <c r="P25" s="562"/>
      <c r="Q25" s="232"/>
      <c r="R25" s="1418"/>
      <c r="S25" s="276">
        <f>S24+1</f>
        <v>44950</v>
      </c>
      <c r="T25" s="355"/>
      <c r="U25" s="1586"/>
      <c r="V25" s="1543"/>
      <c r="W25" s="1545"/>
      <c r="X25" s="464"/>
      <c r="Y25" s="562"/>
      <c r="Z25" s="232"/>
      <c r="AA25" s="1418"/>
      <c r="AB25" s="276">
        <f>AB24+1</f>
        <v>44634</v>
      </c>
      <c r="AC25" s="587" t="s">
        <v>139</v>
      </c>
      <c r="AD25" s="1769" t="s">
        <v>160</v>
      </c>
      <c r="AE25" s="1586"/>
      <c r="AF25" s="1730" t="s">
        <v>246</v>
      </c>
      <c r="AG25" s="169"/>
      <c r="AH25" s="1601" t="s">
        <v>19</v>
      </c>
      <c r="AI25" s="565" t="s">
        <v>140</v>
      </c>
      <c r="AJ25" s="232"/>
      <c r="AK25" s="1418"/>
      <c r="AL25" s="276">
        <f>AL24+1</f>
        <v>45055</v>
      </c>
      <c r="AM25" s="581"/>
      <c r="AN25" s="1773"/>
      <c r="AO25" s="1586"/>
      <c r="AP25" s="1476"/>
      <c r="AQ25" s="169"/>
      <c r="AR25" s="1601" t="s">
        <v>19</v>
      </c>
      <c r="AS25" s="1588" t="s">
        <v>141</v>
      </c>
      <c r="AT25" s="232"/>
      <c r="AU25" s="1418"/>
      <c r="AV25" s="276">
        <f>AV24+1</f>
        <v>45111</v>
      </c>
      <c r="AW25" s="1596"/>
      <c r="AX25" s="1598"/>
      <c r="AY25" s="378"/>
      <c r="AZ25" s="377" t="s">
        <v>35</v>
      </c>
      <c r="BA25" s="1541"/>
      <c r="BB25" s="1542"/>
      <c r="BC25" s="366"/>
      <c r="BD25" s="1418"/>
      <c r="BE25" s="276">
        <f>BE24+1</f>
        <v>44795</v>
      </c>
      <c r="BF25" s="260" t="s">
        <v>6</v>
      </c>
    </row>
    <row r="26" spans="1:58" ht="82" thickTop="1" thickBot="1">
      <c r="A26" s="234"/>
      <c r="B26" s="1418"/>
      <c r="C26" s="276">
        <f>C25+1</f>
        <v>44832</v>
      </c>
      <c r="D26" s="1581"/>
      <c r="E26" s="364"/>
      <c r="F26" s="1610"/>
      <c r="G26" s="1535"/>
      <c r="H26" s="1583"/>
      <c r="I26" s="234"/>
      <c r="J26" s="1418"/>
      <c r="K26" s="276">
        <f>K25+1</f>
        <v>44895</v>
      </c>
      <c r="L26" s="1477"/>
      <c r="M26" s="1558"/>
      <c r="N26" s="455"/>
      <c r="O26" s="455"/>
      <c r="P26" s="244"/>
      <c r="Q26" s="234"/>
      <c r="R26" s="1418"/>
      <c r="S26" s="276">
        <f>S25+1</f>
        <v>44951</v>
      </c>
      <c r="T26" s="355" t="s">
        <v>142</v>
      </c>
      <c r="U26" s="1587"/>
      <c r="V26" s="1543"/>
      <c r="W26" s="1545"/>
      <c r="X26" s="464"/>
      <c r="Y26" s="244"/>
      <c r="Z26" s="234"/>
      <c r="AA26" s="1418"/>
      <c r="AB26" s="276">
        <f>AB25+1</f>
        <v>44635</v>
      </c>
      <c r="AC26" s="587" t="s">
        <v>143</v>
      </c>
      <c r="AD26" s="1762" t="s">
        <v>144</v>
      </c>
      <c r="AE26" s="1763"/>
      <c r="AF26" s="1558"/>
      <c r="AG26" s="169"/>
      <c r="AH26" s="1601"/>
      <c r="AI26" s="245" t="s">
        <v>145</v>
      </c>
      <c r="AJ26" s="234"/>
      <c r="AK26" s="1418"/>
      <c r="AL26" s="276">
        <f>AL25+1</f>
        <v>45056</v>
      </c>
      <c r="AM26" s="581"/>
      <c r="AN26" s="1773"/>
      <c r="AO26" s="1586"/>
      <c r="AP26" s="1476"/>
      <c r="AQ26" s="169"/>
      <c r="AR26" s="1601"/>
      <c r="AS26" s="1589"/>
      <c r="AT26" s="234"/>
      <c r="AU26" s="1418"/>
      <c r="AV26" s="276">
        <f>AV25+1</f>
        <v>45112</v>
      </c>
      <c r="AW26" s="1596"/>
      <c r="AX26" s="1598"/>
      <c r="AY26" s="594" t="s">
        <v>146</v>
      </c>
      <c r="AZ26" s="595"/>
      <c r="BA26" s="595"/>
      <c r="BB26" s="376" t="s">
        <v>84</v>
      </c>
      <c r="BC26" s="365"/>
      <c r="BD26" s="1418"/>
      <c r="BE26" s="276">
        <f>BE25+1</f>
        <v>44796</v>
      </c>
      <c r="BF26" s="260" t="s">
        <v>6</v>
      </c>
    </row>
    <row r="27" spans="1:58" ht="98" thickTop="1" thickBot="1">
      <c r="A27" s="233"/>
      <c r="B27" s="1418"/>
      <c r="C27" s="276">
        <f>C26+1</f>
        <v>44833</v>
      </c>
      <c r="D27" s="1548" t="s">
        <v>147</v>
      </c>
      <c r="E27" s="1549"/>
      <c r="F27" s="1610"/>
      <c r="G27" s="1535"/>
      <c r="H27" s="1583"/>
      <c r="I27" s="233"/>
      <c r="J27" s="1418"/>
      <c r="K27" s="276">
        <f>K26+1</f>
        <v>44896</v>
      </c>
      <c r="L27" s="1550" t="s">
        <v>148</v>
      </c>
      <c r="M27" s="1551"/>
      <c r="N27" s="455"/>
      <c r="O27" s="455"/>
      <c r="P27" s="244"/>
      <c r="Q27" s="233"/>
      <c r="R27" s="1418"/>
      <c r="S27" s="276">
        <f>S26+1</f>
        <v>44952</v>
      </c>
      <c r="T27" s="355" t="s">
        <v>149</v>
      </c>
      <c r="U27" s="1552" t="s">
        <v>150</v>
      </c>
      <c r="V27" s="1553"/>
      <c r="W27" s="1545"/>
      <c r="X27" s="464"/>
      <c r="Y27" s="565" t="s">
        <v>119</v>
      </c>
      <c r="Z27" s="233"/>
      <c r="AA27" s="1418"/>
      <c r="AB27" s="276">
        <f>AB26+1</f>
        <v>44636</v>
      </c>
      <c r="AC27" s="587" t="s">
        <v>151</v>
      </c>
      <c r="AD27" s="1749" t="s">
        <v>152</v>
      </c>
      <c r="AE27" s="1750"/>
      <c r="AF27" s="1751"/>
      <c r="AG27" s="169"/>
      <c r="AH27" s="169"/>
      <c r="AI27" s="245"/>
      <c r="AJ27" s="233"/>
      <c r="AK27" s="1418"/>
      <c r="AL27" s="276">
        <f>AL26+1</f>
        <v>45057</v>
      </c>
      <c r="AM27" s="581"/>
      <c r="AN27" s="1773"/>
      <c r="AO27" s="1586"/>
      <c r="AP27" s="1731"/>
      <c r="AQ27" s="169"/>
      <c r="AR27" s="169"/>
      <c r="AS27" s="248" t="s">
        <v>153</v>
      </c>
      <c r="AT27" s="233"/>
      <c r="AU27" s="1418"/>
      <c r="AV27" s="276">
        <f>AV26+1</f>
        <v>45113</v>
      </c>
      <c r="AW27" s="1596"/>
      <c r="AX27" s="1598"/>
      <c r="AY27" s="594"/>
      <c r="AZ27" s="595"/>
      <c r="BA27" s="595"/>
      <c r="BB27" s="341"/>
      <c r="BC27" s="233"/>
      <c r="BD27" s="1418"/>
      <c r="BE27" s="276">
        <f>BE26+1</f>
        <v>44797</v>
      </c>
      <c r="BF27" s="451" t="s">
        <v>154</v>
      </c>
    </row>
    <row r="28" spans="1:58" ht="32" thickTop="1" thickBot="1">
      <c r="A28" s="232"/>
      <c r="B28" s="1418"/>
      <c r="C28" s="319">
        <f>C27+1</f>
        <v>44834</v>
      </c>
      <c r="D28" s="396"/>
      <c r="E28" s="641"/>
      <c r="F28" s="1611"/>
      <c r="G28" s="1584"/>
      <c r="H28" s="1585"/>
      <c r="I28" s="232"/>
      <c r="J28" s="1418"/>
      <c r="K28" s="319">
        <f>K27+1</f>
        <v>44897</v>
      </c>
      <c r="L28" s="416"/>
      <c r="M28" s="416"/>
      <c r="N28" s="456"/>
      <c r="O28" s="456"/>
      <c r="P28" s="566" t="s">
        <v>94</v>
      </c>
      <c r="Q28" s="232"/>
      <c r="R28" s="1418"/>
      <c r="S28" s="319">
        <f>S27+1</f>
        <v>44953</v>
      </c>
      <c r="T28" s="356"/>
      <c r="U28" s="420"/>
      <c r="V28" s="1543" t="s">
        <v>155</v>
      </c>
      <c r="W28" s="1546"/>
      <c r="X28" s="465"/>
      <c r="Y28" s="294"/>
      <c r="Z28" s="232"/>
      <c r="AA28" s="1418"/>
      <c r="AB28" s="319">
        <f>AB27+1</f>
        <v>44637</v>
      </c>
      <c r="AC28" s="356"/>
      <c r="AD28" s="1774"/>
      <c r="AE28" s="1775"/>
      <c r="AF28" s="293" t="s">
        <v>156</v>
      </c>
      <c r="AG28" s="287"/>
      <c r="AH28" s="287"/>
      <c r="AI28" s="300"/>
      <c r="AJ28" s="232"/>
      <c r="AK28" s="1418"/>
      <c r="AL28" s="319">
        <f>AL27+1</f>
        <v>45058</v>
      </c>
      <c r="AM28" s="579"/>
      <c r="AN28" s="1773"/>
      <c r="AO28" s="1586"/>
      <c r="AP28" s="443" t="s">
        <v>157</v>
      </c>
      <c r="AQ28" s="287"/>
      <c r="AR28" s="287"/>
      <c r="AS28" s="300"/>
      <c r="AT28" s="232"/>
      <c r="AU28" s="1491"/>
      <c r="AV28" s="319">
        <f>AV27+1</f>
        <v>45114</v>
      </c>
      <c r="AW28" s="596"/>
      <c r="AX28" s="597"/>
      <c r="AY28" s="598"/>
      <c r="AZ28" s="599"/>
      <c r="BA28" s="599"/>
      <c r="BB28" s="600"/>
      <c r="BC28" s="232"/>
      <c r="BD28" s="1418"/>
      <c r="BE28" s="319">
        <f>BE27+1</f>
        <v>44798</v>
      </c>
      <c r="BF28" s="457" t="s">
        <v>158</v>
      </c>
    </row>
    <row r="29" spans="1:58" ht="32" customHeight="1" thickTop="1" thickBot="1">
      <c r="A29" s="234"/>
      <c r="B29" s="1418" t="s">
        <v>138</v>
      </c>
      <c r="C29" s="295">
        <f>C28+3</f>
        <v>44837</v>
      </c>
      <c r="D29" s="1472" t="s">
        <v>160</v>
      </c>
      <c r="E29" s="1734" t="s">
        <v>213</v>
      </c>
      <c r="F29" s="301"/>
      <c r="G29" s="301"/>
      <c r="H29" s="315"/>
      <c r="I29" s="234"/>
      <c r="J29" s="1418" t="s">
        <v>159</v>
      </c>
      <c r="K29" s="295">
        <f>K28+3</f>
        <v>44900</v>
      </c>
      <c r="L29" s="1557" t="s">
        <v>160</v>
      </c>
      <c r="M29" s="1543" t="s">
        <v>161</v>
      </c>
      <c r="N29" s="310"/>
      <c r="O29" s="310"/>
      <c r="P29" s="285"/>
      <c r="Q29" s="234"/>
      <c r="R29" s="1418" t="s">
        <v>162</v>
      </c>
      <c r="S29" s="295">
        <f>S28+3</f>
        <v>44956</v>
      </c>
      <c r="T29" s="357" t="s">
        <v>128</v>
      </c>
      <c r="U29" s="1497" t="s">
        <v>163</v>
      </c>
      <c r="V29" s="1543"/>
      <c r="W29" s="230"/>
      <c r="X29" s="1499" t="s">
        <v>164</v>
      </c>
      <c r="Y29" s="1502" t="s">
        <v>165</v>
      </c>
      <c r="Z29" s="234"/>
      <c r="AA29" s="1418" t="s">
        <v>166</v>
      </c>
      <c r="AB29" s="295">
        <f>AB28+3</f>
        <v>44640</v>
      </c>
      <c r="AC29" s="601" t="s">
        <v>167</v>
      </c>
      <c r="AD29" s="1772" t="s">
        <v>160</v>
      </c>
      <c r="AE29" s="1656"/>
      <c r="AF29" s="1734" t="s">
        <v>246</v>
      </c>
      <c r="AG29" s="292" t="s">
        <v>35</v>
      </c>
      <c r="AH29" s="229"/>
      <c r="AI29" s="308"/>
      <c r="AJ29" s="234"/>
      <c r="AK29" s="1418" t="s">
        <v>168</v>
      </c>
      <c r="AL29" s="295">
        <f>AL28+3</f>
        <v>45061</v>
      </c>
      <c r="AM29" s="602"/>
      <c r="AN29" s="1789" t="s">
        <v>160</v>
      </c>
      <c r="AO29" s="1790"/>
      <c r="AP29" s="1557" t="s">
        <v>245</v>
      </c>
      <c r="AQ29" s="292" t="s">
        <v>35</v>
      </c>
      <c r="AR29" s="229"/>
      <c r="AS29" s="302"/>
      <c r="AT29" s="234"/>
      <c r="AU29" s="1521" t="s">
        <v>169</v>
      </c>
      <c r="AV29" s="1521"/>
      <c r="AW29" s="603"/>
      <c r="AX29" s="1522" t="s">
        <v>170</v>
      </c>
      <c r="AY29" s="1523"/>
      <c r="AZ29" s="1523"/>
      <c r="BA29" s="1523"/>
      <c r="BB29" s="1524"/>
      <c r="BC29" s="234"/>
      <c r="BD29" s="1488" t="s">
        <v>171</v>
      </c>
      <c r="BE29" s="295">
        <f>BE28+3</f>
        <v>44801</v>
      </c>
      <c r="BF29" s="259" t="s">
        <v>16</v>
      </c>
    </row>
    <row r="30" spans="1:58" ht="62" thickTop="1" thickBot="1">
      <c r="A30" s="232"/>
      <c r="B30" s="1418"/>
      <c r="C30" s="276">
        <f>C29+1</f>
        <v>44838</v>
      </c>
      <c r="D30" s="1473"/>
      <c r="E30" s="1735"/>
      <c r="F30" s="159"/>
      <c r="G30" s="159"/>
      <c r="H30" s="247"/>
      <c r="I30" s="232"/>
      <c r="J30" s="1418"/>
      <c r="K30" s="276">
        <f>K29+1</f>
        <v>44901</v>
      </c>
      <c r="L30" s="1476"/>
      <c r="M30" s="1543"/>
      <c r="N30" s="159"/>
      <c r="O30" s="159"/>
      <c r="P30" s="247"/>
      <c r="Q30" s="232"/>
      <c r="R30" s="1418"/>
      <c r="S30" s="276">
        <f>S29+1</f>
        <v>44957</v>
      </c>
      <c r="T30" s="355" t="s">
        <v>172</v>
      </c>
      <c r="U30" s="1497"/>
      <c r="V30" s="1543"/>
      <c r="W30" s="455"/>
      <c r="X30" s="1500"/>
      <c r="Y30" s="1503"/>
      <c r="Z30" s="232"/>
      <c r="AA30" s="1418"/>
      <c r="AB30" s="276">
        <f>AB29+1</f>
        <v>44641</v>
      </c>
      <c r="AC30" s="355" t="s">
        <v>173</v>
      </c>
      <c r="AD30" s="1773"/>
      <c r="AE30" s="1586"/>
      <c r="AF30" s="1476"/>
      <c r="AG30" s="227"/>
      <c r="AH30" s="227"/>
      <c r="AI30" s="1471" t="s">
        <v>84</v>
      </c>
      <c r="AJ30" s="232"/>
      <c r="AK30" s="1418"/>
      <c r="AL30" s="276">
        <f>AL29+1</f>
        <v>45062</v>
      </c>
      <c r="AM30" s="602"/>
      <c r="AN30" s="1773"/>
      <c r="AO30" s="1586"/>
      <c r="AP30" s="1476"/>
      <c r="AQ30" s="227"/>
      <c r="AR30" s="227"/>
      <c r="AS30" s="1471" t="s">
        <v>84</v>
      </c>
      <c r="AT30" s="232"/>
      <c r="AU30" s="1491" t="s">
        <v>174</v>
      </c>
      <c r="AV30" s="276">
        <f>AV28+3</f>
        <v>45117</v>
      </c>
      <c r="AW30" s="604"/>
      <c r="AX30" s="392" t="s">
        <v>175</v>
      </c>
      <c r="AY30" s="393"/>
      <c r="AZ30" s="394"/>
      <c r="BA30" s="444"/>
      <c r="BB30" s="395" t="s">
        <v>82</v>
      </c>
      <c r="BC30" s="232"/>
      <c r="BD30" s="1488"/>
      <c r="BE30" s="276">
        <f>BE29+1</f>
        <v>44802</v>
      </c>
      <c r="BF30" s="260" t="s">
        <v>6</v>
      </c>
    </row>
    <row r="31" spans="1:58" ht="92" thickTop="1" thickBot="1">
      <c r="A31" s="234"/>
      <c r="B31" s="1418"/>
      <c r="C31" s="276">
        <f>C30+1</f>
        <v>44839</v>
      </c>
      <c r="D31" s="1474"/>
      <c r="E31" s="1736"/>
      <c r="F31" s="238"/>
      <c r="G31" s="238"/>
      <c r="H31" s="1486" t="s">
        <v>176</v>
      </c>
      <c r="I31" s="234"/>
      <c r="J31" s="1418"/>
      <c r="K31" s="276">
        <f>K30+1</f>
        <v>44902</v>
      </c>
      <c r="L31" s="1477"/>
      <c r="M31" s="1558"/>
      <c r="N31" s="242"/>
      <c r="O31" s="242"/>
      <c r="P31" s="247"/>
      <c r="Q31" s="234"/>
      <c r="R31" s="1418"/>
      <c r="S31" s="276">
        <f>S30+1</f>
        <v>44958</v>
      </c>
      <c r="T31" s="355" t="s">
        <v>177</v>
      </c>
      <c r="U31" s="1497"/>
      <c r="V31" s="1543"/>
      <c r="W31" s="455"/>
      <c r="X31" s="1500"/>
      <c r="Y31" s="1504"/>
      <c r="Z31" s="234"/>
      <c r="AA31" s="1418"/>
      <c r="AB31" s="276">
        <f>AB30+1</f>
        <v>44642</v>
      </c>
      <c r="AC31" s="355" t="s">
        <v>178</v>
      </c>
      <c r="AD31" s="1773"/>
      <c r="AE31" s="1586"/>
      <c r="AF31" s="1476"/>
      <c r="AG31" s="227"/>
      <c r="AH31" s="227"/>
      <c r="AI31" s="1471"/>
      <c r="AJ31" s="234"/>
      <c r="AK31" s="1418"/>
      <c r="AL31" s="276">
        <f>AL30+1</f>
        <v>45063</v>
      </c>
      <c r="AM31" s="602"/>
      <c r="AN31" s="1773"/>
      <c r="AO31" s="1586"/>
      <c r="AP31" s="1476"/>
      <c r="AQ31" s="227"/>
      <c r="AR31" s="227"/>
      <c r="AS31" s="1471"/>
      <c r="AT31" s="234"/>
      <c r="AU31" s="1492"/>
      <c r="AV31" s="276">
        <f>AV30+1</f>
        <v>45118</v>
      </c>
      <c r="AW31" s="605" t="s">
        <v>179</v>
      </c>
      <c r="AX31" s="605" t="s">
        <v>180</v>
      </c>
      <c r="AY31" s="606"/>
      <c r="AZ31" s="229"/>
      <c r="BA31" s="1533" t="s">
        <v>181</v>
      </c>
      <c r="BB31" s="1534"/>
      <c r="BC31" s="234"/>
      <c r="BD31" s="1488"/>
      <c r="BE31" s="276">
        <f>BE30+1</f>
        <v>44803</v>
      </c>
      <c r="BF31" s="260" t="s">
        <v>6</v>
      </c>
    </row>
    <row r="32" spans="1:58" ht="47" thickTop="1" thickBot="1">
      <c r="A32" s="233"/>
      <c r="B32" s="1418"/>
      <c r="C32" s="276">
        <f>C31+1</f>
        <v>44840</v>
      </c>
      <c r="D32" s="1539" t="s">
        <v>182</v>
      </c>
      <c r="E32" s="1540"/>
      <c r="F32" s="238"/>
      <c r="G32" s="238"/>
      <c r="H32" s="1486"/>
      <c r="I32" s="233"/>
      <c r="J32" s="1418"/>
      <c r="K32" s="276">
        <f>K31+1</f>
        <v>44903</v>
      </c>
      <c r="L32" s="1554" t="s">
        <v>183</v>
      </c>
      <c r="M32" s="1540"/>
      <c r="N32" s="243"/>
      <c r="O32" s="243"/>
      <c r="P32" s="248" t="s">
        <v>184</v>
      </c>
      <c r="Q32" s="233"/>
      <c r="R32" s="1418"/>
      <c r="S32" s="276">
        <f>S31+1</f>
        <v>44959</v>
      </c>
      <c r="T32" s="607" t="s">
        <v>185</v>
      </c>
      <c r="U32" s="1497"/>
      <c r="V32" s="1543"/>
      <c r="W32" s="455"/>
      <c r="X32" s="1500"/>
      <c r="Y32" s="248" t="s">
        <v>186</v>
      </c>
      <c r="Z32" s="233"/>
      <c r="AA32" s="1418"/>
      <c r="AB32" s="276">
        <f>AB31+1</f>
        <v>44643</v>
      </c>
      <c r="AC32" s="608" t="s">
        <v>187</v>
      </c>
      <c r="AD32" s="1773"/>
      <c r="AE32" s="1586"/>
      <c r="AF32" s="1476"/>
      <c r="AG32" s="227"/>
      <c r="AH32" s="227"/>
      <c r="AI32" s="248" t="s">
        <v>188</v>
      </c>
      <c r="AJ32" s="233"/>
      <c r="AK32" s="1418"/>
      <c r="AL32" s="276">
        <f>AL31+1</f>
        <v>45064</v>
      </c>
      <c r="AM32" s="602"/>
      <c r="AN32" s="1773"/>
      <c r="AO32" s="1586"/>
      <c r="AP32" s="1476"/>
      <c r="AQ32" s="227"/>
      <c r="AR32" s="227"/>
      <c r="AS32" s="565" t="s">
        <v>57</v>
      </c>
      <c r="AT32" s="233"/>
      <c r="AU32" s="1492"/>
      <c r="AV32" s="276">
        <f>AV31+1</f>
        <v>45119</v>
      </c>
      <c r="AW32" s="609"/>
      <c r="AX32" s="274"/>
      <c r="AY32" s="332"/>
      <c r="AZ32" s="169" t="s">
        <v>189</v>
      </c>
      <c r="BA32" s="1535"/>
      <c r="BB32" s="1536"/>
      <c r="BC32" s="233"/>
      <c r="BD32" s="1488"/>
      <c r="BE32" s="276">
        <f>BE31+1</f>
        <v>44804</v>
      </c>
      <c r="BF32" s="260" t="s">
        <v>6</v>
      </c>
    </row>
    <row r="33" spans="1:58" ht="62" thickTop="1" thickBot="1">
      <c r="A33" s="233"/>
      <c r="B33" s="1418"/>
      <c r="C33" s="319">
        <f>C32+1</f>
        <v>44841</v>
      </c>
      <c r="D33" s="311"/>
      <c r="E33" s="311"/>
      <c r="F33" s="314"/>
      <c r="G33" s="314"/>
      <c r="H33" s="1487"/>
      <c r="I33" s="233"/>
      <c r="J33" s="1418"/>
      <c r="K33" s="319">
        <f>K32+1</f>
        <v>44904</v>
      </c>
      <c r="L33" s="416"/>
      <c r="M33" s="1555" t="s">
        <v>190</v>
      </c>
      <c r="N33" s="1555"/>
      <c r="O33" s="1555"/>
      <c r="P33" s="1556"/>
      <c r="Q33" s="233"/>
      <c r="R33" s="1418"/>
      <c r="S33" s="319">
        <f>S32+1</f>
        <v>44960</v>
      </c>
      <c r="T33" s="356" t="s">
        <v>191</v>
      </c>
      <c r="U33" s="1498"/>
      <c r="V33" s="1543"/>
      <c r="W33" s="456"/>
      <c r="X33" s="1501"/>
      <c r="Y33" s="569"/>
      <c r="Z33" s="233"/>
      <c r="AA33" s="1418"/>
      <c r="AB33" s="319">
        <f>AB32+1</f>
        <v>44644</v>
      </c>
      <c r="AC33" s="610" t="s">
        <v>192</v>
      </c>
      <c r="AD33" s="1770" t="s">
        <v>193</v>
      </c>
      <c r="AE33" s="1771"/>
      <c r="AF33" s="1776"/>
      <c r="AG33" s="304"/>
      <c r="AH33" s="304"/>
      <c r="AI33" s="303"/>
      <c r="AJ33" s="233"/>
      <c r="AK33" s="1418"/>
      <c r="AL33" s="319">
        <f>AL32+1</f>
        <v>45065</v>
      </c>
      <c r="AM33" s="579"/>
      <c r="AN33" s="1773"/>
      <c r="AO33" s="1586"/>
      <c r="AP33" s="1476"/>
      <c r="AQ33" s="304"/>
      <c r="AR33" s="304"/>
      <c r="AS33" s="303"/>
      <c r="AT33" s="233"/>
      <c r="AU33" s="1492"/>
      <c r="AV33" s="276">
        <f>AV32+1</f>
        <v>45120</v>
      </c>
      <c r="AW33" s="609"/>
      <c r="AX33" s="274"/>
      <c r="AY33" s="332"/>
      <c r="AZ33" s="169"/>
      <c r="BA33" s="1535"/>
      <c r="BB33" s="1536"/>
      <c r="BC33" s="233"/>
      <c r="BD33" s="1488"/>
      <c r="BE33" s="319">
        <f>BE32+1</f>
        <v>44805</v>
      </c>
      <c r="BF33" s="272" t="s">
        <v>28</v>
      </c>
    </row>
    <row r="34" spans="1:58" ht="59" thickTop="1" thickBot="1">
      <c r="A34" s="234"/>
      <c r="B34" s="1418" t="s">
        <v>194</v>
      </c>
      <c r="C34" s="295">
        <f>C33+3</f>
        <v>44844</v>
      </c>
      <c r="D34" s="311"/>
      <c r="E34" s="312"/>
      <c r="F34" s="313"/>
      <c r="G34" s="313"/>
      <c r="H34" s="285"/>
      <c r="I34" s="234"/>
      <c r="J34" s="1418" t="s">
        <v>195</v>
      </c>
      <c r="K34" s="295">
        <f>K33+3</f>
        <v>44907</v>
      </c>
      <c r="L34" s="1446" t="s">
        <v>196</v>
      </c>
      <c r="M34" s="404"/>
      <c r="N34" s="346"/>
      <c r="O34" s="346"/>
      <c r="P34" s="258" t="s">
        <v>82</v>
      </c>
      <c r="Q34" s="234"/>
      <c r="R34" s="1418" t="s">
        <v>197</v>
      </c>
      <c r="S34" s="295">
        <f>S33+3</f>
        <v>44963</v>
      </c>
      <c r="T34" s="357" t="s">
        <v>198</v>
      </c>
      <c r="U34" s="1467" t="s">
        <v>199</v>
      </c>
      <c r="V34" s="640"/>
      <c r="W34" s="350"/>
      <c r="X34" s="350"/>
      <c r="Y34" s="258" t="s">
        <v>82</v>
      </c>
      <c r="Z34" s="234"/>
      <c r="AA34" s="1418" t="s">
        <v>200</v>
      </c>
      <c r="AB34" s="295">
        <f>AB33+3</f>
        <v>44647</v>
      </c>
      <c r="AC34" s="611" t="s">
        <v>201</v>
      </c>
      <c r="AD34" s="1752" t="s">
        <v>199</v>
      </c>
      <c r="AE34" s="1752"/>
      <c r="AF34" s="643"/>
      <c r="AG34" s="291"/>
      <c r="AH34" s="291"/>
      <c r="AI34" s="258" t="s">
        <v>82</v>
      </c>
      <c r="AJ34" s="234"/>
      <c r="AK34" s="1418" t="s">
        <v>202</v>
      </c>
      <c r="AL34" s="295">
        <f>AL33+3</f>
        <v>45068</v>
      </c>
      <c r="AM34" s="580"/>
      <c r="AN34" s="1737" t="s">
        <v>203</v>
      </c>
      <c r="AO34" s="1738"/>
      <c r="AP34" s="1476"/>
      <c r="AQ34" s="229"/>
      <c r="AR34" s="229"/>
      <c r="AS34" s="258" t="s">
        <v>82</v>
      </c>
      <c r="AT34" s="234"/>
      <c r="AU34" s="1493"/>
      <c r="AV34" s="319">
        <f>AV33+3</f>
        <v>45123</v>
      </c>
      <c r="AW34" s="613"/>
      <c r="AX34" s="1530" t="s">
        <v>204</v>
      </c>
      <c r="AY34" s="1531"/>
      <c r="AZ34" s="1532"/>
      <c r="BA34" s="1537"/>
      <c r="BB34" s="1538"/>
      <c r="BC34" s="47"/>
      <c r="BD34" s="1488" t="s">
        <v>15</v>
      </c>
      <c r="BE34" s="295">
        <f>BE33+3</f>
        <v>44808</v>
      </c>
      <c r="BF34" s="449" t="s">
        <v>28</v>
      </c>
    </row>
    <row r="35" spans="1:58" ht="59" thickTop="1" thickBot="1">
      <c r="B35" s="1418"/>
      <c r="C35" s="276">
        <f>C34+1</f>
        <v>44845</v>
      </c>
      <c r="D35" s="1469" t="s">
        <v>106</v>
      </c>
      <c r="E35" s="1469"/>
      <c r="F35" s="1469"/>
      <c r="G35" s="1469"/>
      <c r="H35" s="1470"/>
      <c r="J35" s="1418"/>
      <c r="K35" s="276">
        <f>K34+1</f>
        <v>44908</v>
      </c>
      <c r="L35" s="1446"/>
      <c r="M35" s="347" t="s">
        <v>190</v>
      </c>
      <c r="N35" s="70"/>
      <c r="O35" s="70"/>
      <c r="P35" s="344"/>
      <c r="R35" s="1418"/>
      <c r="S35" s="276">
        <f>S34+1</f>
        <v>44964</v>
      </c>
      <c r="T35" s="355" t="s">
        <v>205</v>
      </c>
      <c r="U35" s="1468"/>
      <c r="V35" s="57" t="s">
        <v>110</v>
      </c>
      <c r="W35" s="70"/>
      <c r="X35" s="125"/>
      <c r="Y35" s="349"/>
      <c r="AA35" s="1418"/>
      <c r="AB35" s="276">
        <f>AB34+1</f>
        <v>44648</v>
      </c>
      <c r="AC35" s="611" t="s">
        <v>206</v>
      </c>
      <c r="AD35" s="1752"/>
      <c r="AE35" s="1752"/>
      <c r="AF35" s="614" t="s">
        <v>207</v>
      </c>
      <c r="AG35" s="227"/>
      <c r="AH35" s="227"/>
      <c r="AI35" s="247"/>
      <c r="AK35" s="1418"/>
      <c r="AL35" s="276">
        <f>AL34+1</f>
        <v>45069</v>
      </c>
      <c r="AM35" s="609"/>
      <c r="AN35" s="1742" t="s">
        <v>208</v>
      </c>
      <c r="AO35" s="1743"/>
      <c r="AP35" s="380"/>
      <c r="AQ35" s="380"/>
      <c r="AR35" s="380"/>
      <c r="AS35" s="1489" t="s">
        <v>209</v>
      </c>
      <c r="AU35" s="1491" t="s">
        <v>210</v>
      </c>
      <c r="AV35" s="295">
        <f>AV34+1</f>
        <v>45124</v>
      </c>
      <c r="AW35" s="615"/>
      <c r="AX35" s="389" t="s">
        <v>211</v>
      </c>
      <c r="AY35" s="1494"/>
      <c r="AZ35" s="254"/>
      <c r="BA35" s="1494"/>
      <c r="BB35" s="1525"/>
      <c r="BC35" s="47"/>
      <c r="BD35" s="1488"/>
      <c r="BE35" s="276">
        <f>BE34+1</f>
        <v>44809</v>
      </c>
      <c r="BF35" s="261" t="s">
        <v>212</v>
      </c>
    </row>
    <row r="36" spans="1:58" ht="73" thickTop="1" thickBot="1">
      <c r="A36" s="232"/>
      <c r="B36" s="1418"/>
      <c r="C36" s="276">
        <f>C35+1</f>
        <v>44846</v>
      </c>
      <c r="D36" s="1472" t="s">
        <v>160</v>
      </c>
      <c r="E36" s="1475" t="s">
        <v>213</v>
      </c>
      <c r="F36" s="239"/>
      <c r="G36" s="239"/>
      <c r="H36" s="453" t="s">
        <v>214</v>
      </c>
      <c r="I36" s="232"/>
      <c r="J36" s="1418"/>
      <c r="K36" s="276">
        <f>K35+1</f>
        <v>44909</v>
      </c>
      <c r="L36" s="1446"/>
      <c r="M36" s="57"/>
      <c r="N36" s="1478" t="s">
        <v>35</v>
      </c>
      <c r="O36" s="70"/>
      <c r="P36" s="344"/>
      <c r="Q36" s="232"/>
      <c r="R36" s="1418"/>
      <c r="S36" s="276">
        <f>S35+1</f>
        <v>44965</v>
      </c>
      <c r="T36" s="355" t="s">
        <v>215</v>
      </c>
      <c r="U36" s="402"/>
      <c r="V36" s="359" t="s">
        <v>216</v>
      </c>
      <c r="W36" s="131" t="s">
        <v>35</v>
      </c>
      <c r="X36" s="125"/>
      <c r="Y36" s="1480" t="s">
        <v>217</v>
      </c>
      <c r="Z36" s="232"/>
      <c r="AA36" s="1418"/>
      <c r="AB36" s="276">
        <f>AB35+1</f>
        <v>44649</v>
      </c>
      <c r="AC36" s="616" t="s">
        <v>218</v>
      </c>
      <c r="AD36" s="1753"/>
      <c r="AE36" s="1753"/>
      <c r="AF36" s="644"/>
      <c r="AG36" s="1478" t="s">
        <v>35</v>
      </c>
      <c r="AH36" s="227"/>
      <c r="AI36" s="247"/>
      <c r="AJ36" s="232"/>
      <c r="AK36" s="1418"/>
      <c r="AL36" s="276">
        <f>AL35+1</f>
        <v>45070</v>
      </c>
      <c r="AM36" s="583"/>
      <c r="AN36" s="1739" t="s">
        <v>219</v>
      </c>
      <c r="AO36" s="1739"/>
      <c r="AP36" s="70"/>
      <c r="AQ36" s="70"/>
      <c r="AR36" s="70"/>
      <c r="AS36" s="1490"/>
      <c r="AT36" s="232"/>
      <c r="AU36" s="1492"/>
      <c r="AV36" s="276">
        <f>AV35+1</f>
        <v>45125</v>
      </c>
      <c r="AW36" s="618"/>
      <c r="AX36" s="367" t="s">
        <v>220</v>
      </c>
      <c r="AY36" s="1495"/>
      <c r="AZ36" s="241"/>
      <c r="BA36" s="1495"/>
      <c r="BB36" s="1526"/>
      <c r="BC36" s="47"/>
      <c r="BD36" s="1488"/>
      <c r="BE36" s="276">
        <f>BE35+1</f>
        <v>44810</v>
      </c>
      <c r="BF36" s="261" t="s">
        <v>221</v>
      </c>
    </row>
    <row r="37" spans="1:58" ht="62" thickTop="1" thickBot="1">
      <c r="A37" s="232"/>
      <c r="B37" s="1418"/>
      <c r="C37" s="276">
        <f>C36+1</f>
        <v>44847</v>
      </c>
      <c r="D37" s="1473"/>
      <c r="E37" s="1476"/>
      <c r="F37" s="239"/>
      <c r="G37" s="239"/>
      <c r="H37" s="246" t="s">
        <v>82</v>
      </c>
      <c r="I37" s="232"/>
      <c r="J37" s="1418"/>
      <c r="K37" s="276">
        <f>K36+1</f>
        <v>44910</v>
      </c>
      <c r="L37" s="1446"/>
      <c r="M37" s="57"/>
      <c r="N37" s="1478"/>
      <c r="O37" s="348"/>
      <c r="P37" s="344"/>
      <c r="Q37" s="232"/>
      <c r="R37" s="1418"/>
      <c r="S37" s="276">
        <f>S36+1</f>
        <v>44966</v>
      </c>
      <c r="T37" s="619" t="s">
        <v>222</v>
      </c>
      <c r="U37" s="1760" t="s">
        <v>223</v>
      </c>
      <c r="V37" s="1761"/>
      <c r="W37" s="1513" t="s">
        <v>35</v>
      </c>
      <c r="X37" s="125"/>
      <c r="Y37" s="1480"/>
      <c r="Z37" s="232"/>
      <c r="AA37" s="1418"/>
      <c r="AB37" s="276">
        <f>AB36+1</f>
        <v>44650</v>
      </c>
      <c r="AC37" s="611" t="s">
        <v>224</v>
      </c>
      <c r="AD37" s="1758" t="s">
        <v>225</v>
      </c>
      <c r="AE37" s="1758"/>
      <c r="AF37" s="1759"/>
      <c r="AG37" s="1478"/>
      <c r="AH37" s="169"/>
      <c r="AI37" s="244"/>
      <c r="AJ37" s="232"/>
      <c r="AK37" s="1418"/>
      <c r="AL37" s="276">
        <f>AL36+1</f>
        <v>45071</v>
      </c>
      <c r="AM37" s="609"/>
      <c r="AN37" s="1744" t="s">
        <v>226</v>
      </c>
      <c r="AO37" s="1744"/>
      <c r="AP37" s="1485"/>
      <c r="AQ37" s="229"/>
      <c r="AR37" s="229"/>
      <c r="AS37" s="563" t="s">
        <v>227</v>
      </c>
      <c r="AT37" s="232"/>
      <c r="AU37" s="1492"/>
      <c r="AV37" s="276">
        <f>AV36+1</f>
        <v>45126</v>
      </c>
      <c r="AW37" s="620"/>
      <c r="AX37" s="1528"/>
      <c r="AY37" s="1495"/>
      <c r="AZ37" s="241"/>
      <c r="BA37" s="1495"/>
      <c r="BB37" s="1526"/>
      <c r="BC37" s="47"/>
      <c r="BD37" s="1488"/>
      <c r="BE37" s="276">
        <f>BE36+1</f>
        <v>44811</v>
      </c>
      <c r="BF37" s="262" t="s">
        <v>56</v>
      </c>
    </row>
    <row r="38" spans="1:58" ht="62" thickTop="1" thickBot="1">
      <c r="A38" s="232"/>
      <c r="B38" s="1418"/>
      <c r="C38" s="319">
        <f>C37+1</f>
        <v>44848</v>
      </c>
      <c r="D38" s="1474"/>
      <c r="E38" s="1476"/>
      <c r="F38" s="305"/>
      <c r="G38" s="305"/>
      <c r="H38" s="300"/>
      <c r="I38" s="232"/>
      <c r="J38" s="1418"/>
      <c r="K38" s="319">
        <f>K37+1</f>
        <v>44911</v>
      </c>
      <c r="L38" s="1447"/>
      <c r="M38" s="360"/>
      <c r="N38" s="1479"/>
      <c r="O38" s="362"/>
      <c r="P38" s="345"/>
      <c r="Q38" s="232"/>
      <c r="R38" s="1418"/>
      <c r="S38" s="319">
        <f>S37+1</f>
        <v>44967</v>
      </c>
      <c r="T38" s="356" t="s">
        <v>228</v>
      </c>
      <c r="U38" s="403"/>
      <c r="V38" s="360"/>
      <c r="W38" s="1514"/>
      <c r="X38" s="361"/>
      <c r="Y38" s="1481"/>
      <c r="Z38" s="232"/>
      <c r="AA38" s="1418"/>
      <c r="AB38" s="319">
        <f>AB37+1</f>
        <v>44651</v>
      </c>
      <c r="AC38" s="621" t="s">
        <v>229</v>
      </c>
      <c r="AD38" s="1754"/>
      <c r="AE38" s="1755"/>
      <c r="AF38" s="645"/>
      <c r="AG38" s="1479"/>
      <c r="AH38" s="287"/>
      <c r="AI38" s="309"/>
      <c r="AJ38" s="232"/>
      <c r="AK38" s="1418"/>
      <c r="AL38" s="319">
        <f>AL37+1</f>
        <v>45072</v>
      </c>
      <c r="AM38" s="622"/>
      <c r="AN38" s="1740"/>
      <c r="AO38" s="1741"/>
      <c r="AP38" s="380"/>
      <c r="AQ38" s="287"/>
      <c r="AR38" s="287"/>
      <c r="AS38" s="303"/>
      <c r="AT38" s="232"/>
      <c r="AU38" s="1492"/>
      <c r="AV38" s="276">
        <f>AV37+1</f>
        <v>45127</v>
      </c>
      <c r="AW38" s="623"/>
      <c r="AX38" s="1529"/>
      <c r="AY38" s="1496"/>
      <c r="AZ38" s="241"/>
      <c r="BA38" s="1496"/>
      <c r="BB38" s="1527"/>
      <c r="BC38" s="47"/>
      <c r="BD38" s="1488"/>
      <c r="BE38" s="319">
        <f>BE37+1</f>
        <v>44812</v>
      </c>
      <c r="BF38" s="264" t="s">
        <v>28</v>
      </c>
    </row>
    <row r="39" spans="1:58" ht="18" customHeight="1" thickTop="1" thickBot="1">
      <c r="A39" s="232"/>
      <c r="B39" s="1418" t="s">
        <v>230</v>
      </c>
      <c r="C39" s="295">
        <f>C38+3</f>
        <v>44851</v>
      </c>
      <c r="D39" s="1446" t="s">
        <v>196</v>
      </c>
      <c r="E39" s="1477"/>
      <c r="F39" s="333" t="s">
        <v>231</v>
      </c>
      <c r="G39" s="336"/>
      <c r="H39" s="308"/>
      <c r="I39" s="232"/>
      <c r="J39" s="1418" t="s">
        <v>6</v>
      </c>
      <c r="K39" s="295">
        <f>K38+3</f>
        <v>44914</v>
      </c>
      <c r="L39" s="1448" t="s">
        <v>27</v>
      </c>
      <c r="M39" s="1448"/>
      <c r="N39" s="1448"/>
      <c r="O39" s="1448"/>
      <c r="P39" s="1449"/>
      <c r="Q39" s="232"/>
      <c r="R39" s="1418" t="s">
        <v>6</v>
      </c>
      <c r="S39" s="295">
        <f>S38+3</f>
        <v>44970</v>
      </c>
      <c r="T39" s="358"/>
      <c r="U39" s="1454"/>
      <c r="V39" s="1448"/>
      <c r="W39" s="1448"/>
      <c r="X39" s="1448"/>
      <c r="Y39" s="1455"/>
      <c r="Z39" s="232"/>
      <c r="AA39" s="1418" t="s">
        <v>6</v>
      </c>
      <c r="AB39" s="295">
        <f>AB38+3</f>
        <v>44654</v>
      </c>
      <c r="AC39" s="624"/>
      <c r="AD39" s="1757" t="s">
        <v>232</v>
      </c>
      <c r="AE39" s="1432"/>
      <c r="AF39" s="1432"/>
      <c r="AG39" s="1432"/>
      <c r="AH39" s="1432"/>
      <c r="AI39" s="1433"/>
      <c r="AJ39" s="47"/>
      <c r="AK39" s="1437" t="s">
        <v>6</v>
      </c>
      <c r="AL39" s="295">
        <f>AL38+3</f>
        <v>45075</v>
      </c>
      <c r="AM39" s="620"/>
      <c r="AN39" s="620"/>
      <c r="AO39" s="1508" t="s">
        <v>233</v>
      </c>
      <c r="AP39" s="1509"/>
      <c r="AQ39" s="1509"/>
      <c r="AR39" s="1509"/>
      <c r="AS39" s="1510"/>
      <c r="AT39" s="47"/>
      <c r="AU39" s="1493"/>
      <c r="AV39" s="319">
        <f>AV38+1</f>
        <v>45128</v>
      </c>
      <c r="AW39" s="578"/>
      <c r="AX39" s="1438" t="s">
        <v>234</v>
      </c>
      <c r="AY39" s="1438"/>
      <c r="AZ39" s="1438"/>
      <c r="BA39" s="1438"/>
      <c r="BB39" s="1439"/>
      <c r="BC39" s="47"/>
    </row>
    <row r="40" spans="1:58" ht="32" thickTop="1" thickBot="1">
      <c r="A40" s="232"/>
      <c r="B40" s="1418"/>
      <c r="C40" s="276">
        <f>C39+1</f>
        <v>44852</v>
      </c>
      <c r="D40" s="1446"/>
      <c r="E40" s="330" t="s">
        <v>235</v>
      </c>
      <c r="F40" s="334"/>
      <c r="G40" s="461"/>
      <c r="H40" s="245"/>
      <c r="I40" s="232"/>
      <c r="J40" s="1418"/>
      <c r="K40" s="276">
        <f>K39+1</f>
        <v>44915</v>
      </c>
      <c r="L40" s="1450"/>
      <c r="M40" s="1450"/>
      <c r="N40" s="1450"/>
      <c r="O40" s="1450"/>
      <c r="P40" s="1451"/>
      <c r="Q40" s="232"/>
      <c r="R40" s="1418"/>
      <c r="S40" s="276">
        <f>S39+1</f>
        <v>44971</v>
      </c>
      <c r="T40" s="353"/>
      <c r="U40" s="1456"/>
      <c r="V40" s="1450"/>
      <c r="W40" s="1450"/>
      <c r="X40" s="1450"/>
      <c r="Y40" s="1451"/>
      <c r="Z40" s="232"/>
      <c r="AA40" s="1418"/>
      <c r="AB40" s="276">
        <f>AB39+1</f>
        <v>44655</v>
      </c>
      <c r="AC40" s="625"/>
      <c r="AD40" s="1757"/>
      <c r="AE40" s="1432"/>
      <c r="AF40" s="1432"/>
      <c r="AG40" s="1432"/>
      <c r="AH40" s="1432"/>
      <c r="AI40" s="1433"/>
      <c r="AJ40" s="47"/>
      <c r="AK40" s="1437"/>
      <c r="AL40" s="276">
        <f>AL39+1</f>
        <v>45076</v>
      </c>
      <c r="AM40" s="620"/>
      <c r="AN40" s="620"/>
      <c r="AO40" s="1458" t="s">
        <v>236</v>
      </c>
      <c r="AP40" s="1459"/>
      <c r="AQ40" s="1459"/>
      <c r="AR40" s="1459"/>
      <c r="AS40" s="1460"/>
      <c r="AT40" s="47"/>
      <c r="AU40" s="1464"/>
      <c r="AV40" s="276"/>
      <c r="BC40" s="47"/>
    </row>
    <row r="41" spans="1:58" ht="18" customHeight="1" thickTop="1" thickBot="1">
      <c r="A41" s="232"/>
      <c r="B41" s="1418"/>
      <c r="C41" s="276">
        <f>C40+1</f>
        <v>44853</v>
      </c>
      <c r="D41" s="1446"/>
      <c r="E41" s="637"/>
      <c r="F41" s="338" t="s">
        <v>35</v>
      </c>
      <c r="G41" s="461"/>
      <c r="H41" s="245"/>
      <c r="I41" s="232"/>
      <c r="J41" s="1418"/>
      <c r="K41" s="276">
        <f>K40+1</f>
        <v>44916</v>
      </c>
      <c r="L41" s="1450"/>
      <c r="M41" s="1450"/>
      <c r="N41" s="1450"/>
      <c r="O41" s="1450"/>
      <c r="P41" s="1451"/>
      <c r="Q41" s="232"/>
      <c r="R41" s="1418"/>
      <c r="S41" s="276">
        <f>S40+1</f>
        <v>44972</v>
      </c>
      <c r="T41" s="353"/>
      <c r="U41" s="1456"/>
      <c r="V41" s="1450"/>
      <c r="W41" s="1450"/>
      <c r="X41" s="1450"/>
      <c r="Y41" s="1451"/>
      <c r="Z41" s="232"/>
      <c r="AA41" s="1418"/>
      <c r="AB41" s="276">
        <f>AB40+1</f>
        <v>44656</v>
      </c>
      <c r="AC41" s="625"/>
      <c r="AD41" s="1757"/>
      <c r="AE41" s="1432"/>
      <c r="AF41" s="1432"/>
      <c r="AG41" s="1432"/>
      <c r="AH41" s="1432"/>
      <c r="AI41" s="1433"/>
      <c r="AJ41" s="47"/>
      <c r="AK41" s="1437"/>
      <c r="AL41" s="276">
        <f>AL40+1</f>
        <v>45077</v>
      </c>
      <c r="AM41" s="623"/>
      <c r="AN41" s="620"/>
      <c r="AO41" s="1458"/>
      <c r="AP41" s="1459"/>
      <c r="AQ41" s="1459"/>
      <c r="AR41" s="1459"/>
      <c r="AS41" s="1460"/>
      <c r="AT41" s="47"/>
      <c r="AU41" s="1465"/>
      <c r="AV41" s="276">
        <v>45155</v>
      </c>
      <c r="AW41" s="626"/>
      <c r="AX41" s="1440" t="s">
        <v>121</v>
      </c>
      <c r="AY41" s="1441"/>
      <c r="AZ41" s="1441"/>
      <c r="BA41" s="1441"/>
      <c r="BB41" s="1442"/>
      <c r="BC41" s="47"/>
    </row>
    <row r="42" spans="1:58" ht="18" customHeight="1" thickTop="1" thickBot="1">
      <c r="A42" s="232"/>
      <c r="B42" s="1418"/>
      <c r="C42" s="276">
        <f>C41+1</f>
        <v>44854</v>
      </c>
      <c r="D42" s="1446"/>
      <c r="E42" s="335"/>
      <c r="F42" s="335"/>
      <c r="G42" s="461"/>
      <c r="H42" s="248" t="s">
        <v>237</v>
      </c>
      <c r="I42" s="232"/>
      <c r="J42" s="1418"/>
      <c r="K42" s="276">
        <f>K41+1</f>
        <v>44917</v>
      </c>
      <c r="L42" s="1450"/>
      <c r="M42" s="1450"/>
      <c r="N42" s="1450"/>
      <c r="O42" s="1450"/>
      <c r="P42" s="1451"/>
      <c r="Q42" s="232"/>
      <c r="R42" s="1418"/>
      <c r="S42" s="276">
        <f>S41+1</f>
        <v>44973</v>
      </c>
      <c r="T42" s="353"/>
      <c r="U42" s="1456"/>
      <c r="V42" s="1450"/>
      <c r="W42" s="1450"/>
      <c r="X42" s="1450"/>
      <c r="Y42" s="1451"/>
      <c r="Z42" s="232"/>
      <c r="AA42" s="1418"/>
      <c r="AB42" s="276">
        <f>AB41+1</f>
        <v>44657</v>
      </c>
      <c r="AC42" s="353"/>
      <c r="AD42" s="1757"/>
      <c r="AE42" s="1432"/>
      <c r="AF42" s="1432"/>
      <c r="AG42" s="1432"/>
      <c r="AH42" s="1432"/>
      <c r="AI42" s="1433"/>
      <c r="AJ42" s="47"/>
      <c r="AK42" s="1437"/>
      <c r="AL42" s="276">
        <f>AL41+1</f>
        <v>45078</v>
      </c>
      <c r="AM42" s="425"/>
      <c r="AN42" s="620"/>
      <c r="AO42" s="1458"/>
      <c r="AP42" s="1459"/>
      <c r="AQ42" s="1459"/>
      <c r="AR42" s="1459"/>
      <c r="AS42" s="1460"/>
      <c r="AT42" s="47"/>
      <c r="AU42" s="1465"/>
      <c r="AV42" s="276">
        <v>45162</v>
      </c>
      <c r="AW42" s="627"/>
      <c r="AX42" s="1443" t="s">
        <v>154</v>
      </c>
      <c r="AY42" s="1444"/>
      <c r="AZ42" s="1444"/>
      <c r="BA42" s="1444"/>
      <c r="BB42" s="1445"/>
      <c r="BC42" s="47"/>
    </row>
    <row r="43" spans="1:58" ht="18" customHeight="1" thickTop="1" thickBot="1">
      <c r="A43" s="232"/>
      <c r="B43" s="1418"/>
      <c r="C43" s="319">
        <f>C42+1</f>
        <v>44855</v>
      </c>
      <c r="D43" s="1447"/>
      <c r="E43" s="339"/>
      <c r="F43" s="339"/>
      <c r="G43" s="462"/>
      <c r="H43" s="309"/>
      <c r="I43" s="232"/>
      <c r="J43" s="1418"/>
      <c r="K43" s="319">
        <f>K42+1</f>
        <v>44918</v>
      </c>
      <c r="L43" s="1452"/>
      <c r="M43" s="1452"/>
      <c r="N43" s="1452"/>
      <c r="O43" s="1452"/>
      <c r="P43" s="1453"/>
      <c r="Q43" s="232"/>
      <c r="R43" s="1418"/>
      <c r="S43" s="319">
        <f>S42+1</f>
        <v>44974</v>
      </c>
      <c r="T43" s="385"/>
      <c r="U43" s="1457"/>
      <c r="V43" s="1452"/>
      <c r="W43" s="1452"/>
      <c r="X43" s="1452"/>
      <c r="Y43" s="1453"/>
      <c r="Z43" s="232"/>
      <c r="AA43" s="1418"/>
      <c r="AB43" s="319">
        <f>AB42+1</f>
        <v>44658</v>
      </c>
      <c r="AC43" s="385"/>
      <c r="AD43" s="1756" t="s">
        <v>31</v>
      </c>
      <c r="AE43" s="1435"/>
      <c r="AF43" s="1435"/>
      <c r="AG43" s="1435"/>
      <c r="AH43" s="1435"/>
      <c r="AI43" s="1436"/>
      <c r="AJ43" s="47"/>
      <c r="AK43" s="1437"/>
      <c r="AL43" s="319">
        <f>AL42+1</f>
        <v>45079</v>
      </c>
      <c r="AM43" s="628"/>
      <c r="AN43" s="633"/>
      <c r="AO43" s="1461"/>
      <c r="AP43" s="1462"/>
      <c r="AQ43" s="1462"/>
      <c r="AR43" s="1462"/>
      <c r="AS43" s="1463"/>
      <c r="AT43" s="47"/>
      <c r="AU43" s="1465"/>
      <c r="AV43" s="319">
        <v>45170</v>
      </c>
      <c r="AW43" s="629"/>
      <c r="AX43" s="1415" t="s">
        <v>28</v>
      </c>
      <c r="AY43" s="1416"/>
      <c r="AZ43" s="1416"/>
      <c r="BA43" s="1416"/>
      <c r="BB43" s="1417"/>
      <c r="BC43" s="47"/>
    </row>
    <row r="44" spans="1:58" ht="18" customHeight="1" thickTop="1" thickBot="1">
      <c r="B44" s="1418" t="s">
        <v>6</v>
      </c>
      <c r="C44" s="295">
        <f>C43+3</f>
        <v>44858</v>
      </c>
      <c r="D44" s="1419" t="s">
        <v>238</v>
      </c>
      <c r="E44" s="1419"/>
      <c r="F44" s="1419"/>
      <c r="G44" s="1419"/>
      <c r="H44" s="1420"/>
      <c r="Q44" s="47"/>
      <c r="Z44" s="47"/>
      <c r="AJ44" s="47"/>
      <c r="AT44" s="47"/>
      <c r="AU44" s="1465"/>
      <c r="AV44" s="319">
        <v>45173</v>
      </c>
      <c r="AW44" s="629"/>
      <c r="AX44" s="1415" t="s">
        <v>28</v>
      </c>
      <c r="AY44" s="1416"/>
      <c r="AZ44" s="1416"/>
      <c r="BA44" s="1416"/>
      <c r="BB44" s="1417"/>
      <c r="BC44" s="47"/>
    </row>
    <row r="45" spans="1:58" ht="18" customHeight="1" thickTop="1" thickBot="1">
      <c r="B45" s="1418"/>
      <c r="C45" s="276">
        <f>C44+1</f>
        <v>44859</v>
      </c>
      <c r="D45" s="1421"/>
      <c r="E45" s="1421"/>
      <c r="F45" s="1421"/>
      <c r="G45" s="1421"/>
      <c r="H45" s="1422"/>
      <c r="Q45" s="47"/>
      <c r="Z45" s="47"/>
      <c r="AJ45" s="47"/>
      <c r="AT45" s="47"/>
      <c r="AU45" s="1466"/>
      <c r="AV45" s="319">
        <v>45174</v>
      </c>
      <c r="AW45" s="578"/>
      <c r="AX45" s="1425" t="s">
        <v>212</v>
      </c>
      <c r="AY45" s="1426"/>
      <c r="AZ45" s="1426"/>
      <c r="BA45" s="1426"/>
      <c r="BB45" s="1427"/>
      <c r="BC45" s="47"/>
    </row>
    <row r="46" spans="1:58" ht="16" thickTop="1" thickBot="1">
      <c r="B46" s="1418"/>
      <c r="C46" s="276">
        <f>C45+1</f>
        <v>44860</v>
      </c>
      <c r="D46" s="1421"/>
      <c r="E46" s="1421"/>
      <c r="F46" s="1421"/>
      <c r="G46" s="1421"/>
      <c r="H46" s="1422"/>
      <c r="Q46" s="47"/>
      <c r="Z46" s="47"/>
      <c r="AJ46" s="47"/>
      <c r="AT46" s="47"/>
      <c r="BC46" s="47"/>
    </row>
    <row r="47" spans="1:58" ht="16" thickTop="1" thickBot="1">
      <c r="B47" s="1418"/>
      <c r="C47" s="276">
        <f>C46+1</f>
        <v>44861</v>
      </c>
      <c r="D47" s="1421"/>
      <c r="E47" s="1421"/>
      <c r="F47" s="1421"/>
      <c r="G47" s="1421"/>
      <c r="H47" s="1422"/>
      <c r="Q47" s="47"/>
      <c r="Z47" s="47"/>
      <c r="AJ47" s="47"/>
      <c r="AT47" s="47"/>
      <c r="BC47" s="47"/>
    </row>
    <row r="48" spans="1:58" ht="16" thickTop="1" thickBot="1">
      <c r="B48" s="1418"/>
      <c r="C48" s="319">
        <f>C47+1</f>
        <v>44862</v>
      </c>
      <c r="D48" s="1423"/>
      <c r="E48" s="1423"/>
      <c r="F48" s="1423"/>
      <c r="G48" s="1423"/>
      <c r="H48" s="1424"/>
      <c r="Q48" s="47"/>
      <c r="Z48" s="47"/>
      <c r="AJ48" s="47"/>
      <c r="AT48" s="47"/>
      <c r="BC48" s="47"/>
    </row>
    <row r="49" spans="17:55" ht="15" thickTop="1">
      <c r="Q49" s="47"/>
      <c r="Z49" s="47"/>
      <c r="AJ49" s="47"/>
      <c r="AT49" s="47"/>
      <c r="BC49" s="47"/>
    </row>
  </sheetData>
  <mergeCells count="214">
    <mergeCell ref="AX5:AX8"/>
    <mergeCell ref="AN3:AO3"/>
    <mergeCell ref="AN15:AO15"/>
    <mergeCell ref="AN16:AO18"/>
    <mergeCell ref="AN20:AO23"/>
    <mergeCell ref="AN24:AO28"/>
    <mergeCell ref="AN29:AO33"/>
    <mergeCell ref="AN4:AS4"/>
    <mergeCell ref="AN5:AS8"/>
    <mergeCell ref="AO9:AO13"/>
    <mergeCell ref="AN9:AN13"/>
    <mergeCell ref="AW24:AW27"/>
    <mergeCell ref="AX24:AX27"/>
    <mergeCell ref="AU4:AU8"/>
    <mergeCell ref="AU14:AU18"/>
    <mergeCell ref="AX14:AX18"/>
    <mergeCell ref="AN14:AO14"/>
    <mergeCell ref="AP9:AP13"/>
    <mergeCell ref="AP14:AP18"/>
    <mergeCell ref="AD34:AE36"/>
    <mergeCell ref="AD38:AE38"/>
    <mergeCell ref="AD43:AI43"/>
    <mergeCell ref="AD39:AI42"/>
    <mergeCell ref="AD37:AF37"/>
    <mergeCell ref="U37:V37"/>
    <mergeCell ref="AD26:AE26"/>
    <mergeCell ref="AD18:AE18"/>
    <mergeCell ref="AD14:AE17"/>
    <mergeCell ref="AD25:AE25"/>
    <mergeCell ref="AD33:AE33"/>
    <mergeCell ref="AD29:AE32"/>
    <mergeCell ref="AD28:AE28"/>
    <mergeCell ref="AA29:AA33"/>
    <mergeCell ref="AF29:AF33"/>
    <mergeCell ref="Y29:Y31"/>
    <mergeCell ref="AD3:AE3"/>
    <mergeCell ref="AD9:AD13"/>
    <mergeCell ref="AX43:BB43"/>
    <mergeCell ref="B44:B48"/>
    <mergeCell ref="D44:H48"/>
    <mergeCell ref="AX44:BB44"/>
    <mergeCell ref="AX45:BB45"/>
    <mergeCell ref="D14:D18"/>
    <mergeCell ref="D29:D31"/>
    <mergeCell ref="L24:L26"/>
    <mergeCell ref="AD27:AF27"/>
    <mergeCell ref="U39:Y43"/>
    <mergeCell ref="AA39:AA43"/>
    <mergeCell ref="AK39:AK43"/>
    <mergeCell ref="AO39:AS39"/>
    <mergeCell ref="AX39:BB39"/>
    <mergeCell ref="AO40:AS43"/>
    <mergeCell ref="AU40:AU45"/>
    <mergeCell ref="AX41:BB41"/>
    <mergeCell ref="AX42:BB42"/>
    <mergeCell ref="AG36:AG38"/>
    <mergeCell ref="W37:W38"/>
    <mergeCell ref="AX37:AX38"/>
    <mergeCell ref="AS35:AS36"/>
    <mergeCell ref="AU35:AU39"/>
    <mergeCell ref="AY35:AY38"/>
    <mergeCell ref="BA35:BA38"/>
    <mergeCell ref="BB35:BB38"/>
    <mergeCell ref="AU29:AV29"/>
    <mergeCell ref="AX29:BB29"/>
    <mergeCell ref="BD29:BD33"/>
    <mergeCell ref="AI30:AI31"/>
    <mergeCell ref="AS30:AS31"/>
    <mergeCell ref="AU30:AU34"/>
    <mergeCell ref="BA31:BB34"/>
    <mergeCell ref="AN34:AO34"/>
    <mergeCell ref="AN36:AO36"/>
    <mergeCell ref="AN38:AO38"/>
    <mergeCell ref="AN35:AO35"/>
    <mergeCell ref="AN37:AP37"/>
    <mergeCell ref="B34:B38"/>
    <mergeCell ref="J34:J38"/>
    <mergeCell ref="L34:L38"/>
    <mergeCell ref="R34:R38"/>
    <mergeCell ref="U34:U35"/>
    <mergeCell ref="AA34:AA38"/>
    <mergeCell ref="D36:D38"/>
    <mergeCell ref="E36:E39"/>
    <mergeCell ref="N36:N38"/>
    <mergeCell ref="Y36:Y38"/>
    <mergeCell ref="D39:D43"/>
    <mergeCell ref="J39:J43"/>
    <mergeCell ref="L39:P43"/>
    <mergeCell ref="R39:R43"/>
    <mergeCell ref="D35:H35"/>
    <mergeCell ref="B39:B43"/>
    <mergeCell ref="B29:B33"/>
    <mergeCell ref="J29:J33"/>
    <mergeCell ref="L29:L31"/>
    <mergeCell ref="M29:M31"/>
    <mergeCell ref="R29:R33"/>
    <mergeCell ref="U29:U33"/>
    <mergeCell ref="H31:H33"/>
    <mergeCell ref="D32:E32"/>
    <mergeCell ref="L32:M32"/>
    <mergeCell ref="M33:P33"/>
    <mergeCell ref="E29:E31"/>
    <mergeCell ref="L27:M27"/>
    <mergeCell ref="AU19:AU23"/>
    <mergeCell ref="AF25:AF26"/>
    <mergeCell ref="AP24:AP27"/>
    <mergeCell ref="AZ24:BB24"/>
    <mergeCell ref="BD24:BD28"/>
    <mergeCell ref="AH25:AH26"/>
    <mergeCell ref="AR25:AR26"/>
    <mergeCell ref="AS25:AS26"/>
    <mergeCell ref="BA25:BB25"/>
    <mergeCell ref="AD24:AI24"/>
    <mergeCell ref="V24:V26"/>
    <mergeCell ref="W24:W28"/>
    <mergeCell ref="AA24:AA28"/>
    <mergeCell ref="AK24:AK28"/>
    <mergeCell ref="AU24:AU28"/>
    <mergeCell ref="U27:V27"/>
    <mergeCell ref="V28:V33"/>
    <mergeCell ref="X29:X33"/>
    <mergeCell ref="AP29:AP34"/>
    <mergeCell ref="AK29:AK33"/>
    <mergeCell ref="AK34:AK38"/>
    <mergeCell ref="AX34:AZ34"/>
    <mergeCell ref="BD34:BD38"/>
    <mergeCell ref="BD19:BD23"/>
    <mergeCell ref="L20:O20"/>
    <mergeCell ref="P20:P21"/>
    <mergeCell ref="V20:Y23"/>
    <mergeCell ref="AI20:AI21"/>
    <mergeCell ref="L21:L23"/>
    <mergeCell ref="AX23:BB23"/>
    <mergeCell ref="U19:U23"/>
    <mergeCell ref="V19:X19"/>
    <mergeCell ref="AA19:AA23"/>
    <mergeCell ref="AK19:AK23"/>
    <mergeCell ref="AO19:AS19"/>
    <mergeCell ref="AD19:AE23"/>
    <mergeCell ref="B19:B23"/>
    <mergeCell ref="D19:D23"/>
    <mergeCell ref="F19:F28"/>
    <mergeCell ref="J19:J23"/>
    <mergeCell ref="U14:U17"/>
    <mergeCell ref="V14:V17"/>
    <mergeCell ref="AA14:AA18"/>
    <mergeCell ref="AF14:AF18"/>
    <mergeCell ref="AK14:AK18"/>
    <mergeCell ref="B14:B18"/>
    <mergeCell ref="J14:J18"/>
    <mergeCell ref="L14:L18"/>
    <mergeCell ref="R14:R18"/>
    <mergeCell ref="R19:R23"/>
    <mergeCell ref="F14:H18"/>
    <mergeCell ref="E15:E24"/>
    <mergeCell ref="M24:M26"/>
    <mergeCell ref="B24:B28"/>
    <mergeCell ref="D24:D26"/>
    <mergeCell ref="G24:H28"/>
    <mergeCell ref="J24:J28"/>
    <mergeCell ref="R24:R28"/>
    <mergeCell ref="U24:U26"/>
    <mergeCell ref="D27:E27"/>
    <mergeCell ref="BD14:BD18"/>
    <mergeCell ref="AI15:AI16"/>
    <mergeCell ref="AS16:AS18"/>
    <mergeCell ref="V18:Y18"/>
    <mergeCell ref="BD9:BD13"/>
    <mergeCell ref="U10:Y10"/>
    <mergeCell ref="AH10:AH11"/>
    <mergeCell ref="AQ10:AQ13"/>
    <mergeCell ref="AX10:AX13"/>
    <mergeCell ref="BB10:BB11"/>
    <mergeCell ref="X11:X12"/>
    <mergeCell ref="Y11:Y12"/>
    <mergeCell ref="AE9:AE13"/>
    <mergeCell ref="AF9:AF12"/>
    <mergeCell ref="AK9:AK13"/>
    <mergeCell ref="AU9:AU13"/>
    <mergeCell ref="AS11:AS13"/>
    <mergeCell ref="H9:H12"/>
    <mergeCell ref="J9:J13"/>
    <mergeCell ref="R9:R13"/>
    <mergeCell ref="U9:Y9"/>
    <mergeCell ref="AA9:AA13"/>
    <mergeCell ref="L9:L12"/>
    <mergeCell ref="U11:U13"/>
    <mergeCell ref="AK4:AK8"/>
    <mergeCell ref="M9:M19"/>
    <mergeCell ref="V11:V12"/>
    <mergeCell ref="BD4:BD8"/>
    <mergeCell ref="D5:H6"/>
    <mergeCell ref="U5:Y5"/>
    <mergeCell ref="U6:Y8"/>
    <mergeCell ref="D7:H7"/>
    <mergeCell ref="D8:H8"/>
    <mergeCell ref="BD2:BF2"/>
    <mergeCell ref="B4:B8"/>
    <mergeCell ref="D4:H4"/>
    <mergeCell ref="J4:J8"/>
    <mergeCell ref="L4:L8"/>
    <mergeCell ref="O4:O5"/>
    <mergeCell ref="P4:P7"/>
    <mergeCell ref="R4:R8"/>
    <mergeCell ref="U4:Y4"/>
    <mergeCell ref="AA4:AI8"/>
    <mergeCell ref="B2:H2"/>
    <mergeCell ref="J2:P2"/>
    <mergeCell ref="R2:Y2"/>
    <mergeCell ref="AA2:AI2"/>
    <mergeCell ref="AK2:AS2"/>
    <mergeCell ref="AU2:BB2"/>
    <mergeCell ref="AY5:AY14"/>
    <mergeCell ref="B9: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5E77-AC9E-4D1A-B767-35EAE6F9D3F0}">
  <sheetPr>
    <tabColor rgb="FF00B0F0"/>
    <pageSetUpPr fitToPage="1"/>
  </sheetPr>
  <dimension ref="A1:E8"/>
  <sheetViews>
    <sheetView workbookViewId="0">
      <selection activeCell="B14" sqref="B14"/>
    </sheetView>
  </sheetViews>
  <sheetFormatPr baseColWidth="10" defaultColWidth="11" defaultRowHeight="16"/>
  <cols>
    <col min="1" max="1" width="17.5" bestFit="1" customWidth="1"/>
    <col min="2" max="2" width="130.6640625" customWidth="1"/>
  </cols>
  <sheetData>
    <row r="1" spans="1:5" ht="19">
      <c r="A1" s="1795" t="s">
        <v>247</v>
      </c>
      <c r="B1" s="1796"/>
    </row>
    <row r="2" spans="1:5" ht="17">
      <c r="A2" s="1301" t="s">
        <v>248</v>
      </c>
      <c r="B2" s="1302" t="s">
        <v>249</v>
      </c>
    </row>
    <row r="3" spans="1:5" ht="161.25" customHeight="1">
      <c r="A3" s="1303" t="s">
        <v>250</v>
      </c>
      <c r="B3" s="1304" t="s">
        <v>251</v>
      </c>
      <c r="C3" s="1305"/>
      <c r="D3" s="1305"/>
      <c r="E3" s="1305"/>
    </row>
    <row r="4" spans="1:5" ht="45.75" customHeight="1">
      <c r="A4" s="1303" t="s">
        <v>252</v>
      </c>
      <c r="B4" s="1306" t="s">
        <v>253</v>
      </c>
      <c r="C4" s="1305"/>
      <c r="D4" s="1305"/>
      <c r="E4" s="1305"/>
    </row>
    <row r="5" spans="1:5" ht="17">
      <c r="A5" s="1303" t="s">
        <v>254</v>
      </c>
      <c r="B5" s="1307" t="s">
        <v>255</v>
      </c>
      <c r="C5" s="1305"/>
      <c r="D5" s="1305"/>
      <c r="E5" s="1305"/>
    </row>
    <row r="6" spans="1:5" ht="17">
      <c r="A6" s="1301" t="s">
        <v>256</v>
      </c>
      <c r="B6" s="1306" t="s">
        <v>257</v>
      </c>
      <c r="C6" s="1082"/>
    </row>
    <row r="7" spans="1:5" ht="17">
      <c r="A7" s="1301" t="s">
        <v>258</v>
      </c>
      <c r="B7" s="1308" t="s">
        <v>259</v>
      </c>
    </row>
    <row r="8" spans="1:5">
      <c r="A8" s="1309" t="s">
        <v>260</v>
      </c>
      <c r="B8" s="1310" t="s">
        <v>261</v>
      </c>
      <c r="C8" s="1082"/>
    </row>
  </sheetData>
  <sheetProtection algorithmName="SHA-512" hashValue="Yw8AJePeOjn61qDtteMDlLF0tHNWznDIGXt6oAACdUBbpNktL1+M528qqgbjw96o1qwEtE1iRc9NvVl9o0rKNA==" saltValue="Gl1GXHGdXyuNbkSwSZN4jQ==" spinCount="100000" sheet="1" objects="1" scenarios="1" selectLockedCells="1" selectUnlockedCells="1"/>
  <mergeCells count="1">
    <mergeCell ref="A1:B1"/>
  </mergeCells>
  <hyperlinks>
    <hyperlink ref="B8" r:id="rId1" xr:uid="{F578D244-0F01-4457-9D3D-1740CD699C33}"/>
  </hyperlinks>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F684-8395-4389-946C-EF712BFA568B}">
  <sheetPr>
    <pageSetUpPr fitToPage="1"/>
  </sheetPr>
  <dimension ref="A1:U99"/>
  <sheetViews>
    <sheetView workbookViewId="0">
      <selection activeCell="F19" sqref="F19"/>
    </sheetView>
  </sheetViews>
  <sheetFormatPr baseColWidth="10" defaultColWidth="9" defaultRowHeight="18.75" customHeight="1"/>
  <cols>
    <col min="1" max="1" width="9" style="1313" customWidth="1"/>
    <col min="2" max="5" width="21.1640625" style="1313" hidden="1" customWidth="1"/>
    <col min="6" max="9" width="21.1640625" style="1313" customWidth="1"/>
    <col min="10" max="13" width="21.1640625" style="1313" hidden="1" customWidth="1"/>
    <col min="14" max="14" width="31.6640625" style="1313" customWidth="1"/>
    <col min="15" max="15" width="27.6640625" style="1388" bestFit="1" customWidth="1"/>
    <col min="16" max="17" width="21.1640625" style="1313" hidden="1" customWidth="1"/>
    <col min="18" max="19" width="24.83203125" style="1313" hidden="1" customWidth="1"/>
    <col min="20" max="20" width="24.33203125" style="1313" hidden="1" customWidth="1"/>
    <col min="21" max="21" width="21.1640625" style="1313" hidden="1" customWidth="1"/>
    <col min="22" max="16384" width="9" style="1313"/>
  </cols>
  <sheetData>
    <row r="1" spans="1:21" ht="25.5" customHeight="1">
      <c r="A1" s="1311" t="s">
        <v>273</v>
      </c>
      <c r="B1" s="1311"/>
      <c r="C1" s="1311"/>
      <c r="D1" s="1311"/>
      <c r="E1" s="1311"/>
      <c r="F1" s="1311"/>
      <c r="G1" s="1311"/>
      <c r="H1" s="1311"/>
      <c r="I1" s="1311"/>
      <c r="J1" s="1311"/>
      <c r="K1" s="1311"/>
      <c r="L1" s="1311"/>
      <c r="M1" s="1311"/>
      <c r="N1" s="1311"/>
      <c r="O1" s="1312"/>
      <c r="P1" s="1311"/>
      <c r="Q1" s="1311"/>
      <c r="R1" s="1311"/>
      <c r="S1" s="1311"/>
      <c r="T1" s="1311"/>
      <c r="U1" s="1311"/>
    </row>
    <row r="2" spans="1:21" s="1319" customFormat="1" ht="18.75" customHeight="1">
      <c r="A2" s="1314"/>
      <c r="B2" s="1315" t="s">
        <v>274</v>
      </c>
      <c r="C2" s="1316" t="s">
        <v>275</v>
      </c>
      <c r="D2" s="1316" t="s">
        <v>276</v>
      </c>
      <c r="E2" s="1316" t="s">
        <v>277</v>
      </c>
      <c r="F2" s="1316" t="s">
        <v>263</v>
      </c>
      <c r="G2" s="1316" t="s">
        <v>264</v>
      </c>
      <c r="H2" s="1316" t="s">
        <v>265</v>
      </c>
      <c r="I2" s="1314" t="s">
        <v>278</v>
      </c>
      <c r="J2" s="1316" t="s">
        <v>279</v>
      </c>
      <c r="K2" s="1316" t="s">
        <v>280</v>
      </c>
      <c r="L2" s="1314" t="s">
        <v>267</v>
      </c>
      <c r="M2" s="1389" t="s">
        <v>268</v>
      </c>
      <c r="N2" s="1317" t="s">
        <v>281</v>
      </c>
      <c r="O2" s="1318" t="s">
        <v>282</v>
      </c>
      <c r="P2" s="1314" t="s">
        <v>269</v>
      </c>
      <c r="Q2" s="1314" t="s">
        <v>270</v>
      </c>
      <c r="R2" s="1314" t="s">
        <v>283</v>
      </c>
      <c r="S2" s="1316" t="s">
        <v>284</v>
      </c>
      <c r="T2" s="1315" t="s">
        <v>285</v>
      </c>
      <c r="U2" s="1316" t="s">
        <v>286</v>
      </c>
    </row>
    <row r="3" spans="1:21" ht="18.75" customHeight="1">
      <c r="A3" s="1320" t="s">
        <v>287</v>
      </c>
      <c r="B3" s="1321" t="s">
        <v>287</v>
      </c>
      <c r="C3" s="1321"/>
      <c r="D3" s="1321"/>
      <c r="E3" s="1321"/>
      <c r="F3" s="1321"/>
      <c r="G3" s="1321"/>
      <c r="H3" s="1321"/>
      <c r="I3" s="1321"/>
      <c r="J3" s="1321"/>
      <c r="K3" s="1321"/>
      <c r="L3" s="1321"/>
      <c r="M3" s="1321"/>
      <c r="N3" s="1321"/>
      <c r="O3" s="1322"/>
      <c r="P3" s="1321"/>
      <c r="Q3" s="1321"/>
      <c r="R3" s="1321"/>
      <c r="S3" s="1321"/>
      <c r="T3" s="1321"/>
      <c r="U3" s="1323"/>
    </row>
    <row r="4" spans="1:21" ht="18.75" customHeight="1">
      <c r="A4" s="1324" t="s">
        <v>288</v>
      </c>
      <c r="B4" s="1325" t="s">
        <v>289</v>
      </c>
      <c r="C4" s="1326" t="str">
        <f>'[1]SEPT 24 13CCDG C&amp;D Unit 1 JCY '!D9</f>
        <v>Understand the ownership models of media institutions Horizontal Integration
Vertical Integration
Understand the ownership models of media institutions -Independent Companies
Understand the ownership models of media institutions -Synergy and Symbiosis</v>
      </c>
      <c r="D4" s="1327" t="str">
        <f>'[1]GDG- Unit 2'!D9</f>
        <v>Planning</v>
      </c>
      <c r="E4" s="1328"/>
      <c r="F4" s="1328"/>
      <c r="G4" s="1325" t="str">
        <f ca="1">'Unit 3   '!E9</f>
        <v>Planning</v>
      </c>
      <c r="H4" s="1398" t="str">
        <f ca="1">'Unit 4    '!E9</f>
        <v>Media theory and concepts</v>
      </c>
      <c r="I4" s="1396" t="s">
        <v>290</v>
      </c>
      <c r="J4" s="1329"/>
      <c r="K4" s="1330"/>
      <c r="L4" s="1331"/>
      <c r="M4" s="1331"/>
      <c r="N4" s="900" t="s">
        <v>291</v>
      </c>
      <c r="O4" s="900" t="s">
        <v>291</v>
      </c>
      <c r="P4" s="1331"/>
      <c r="Q4" s="1331"/>
      <c r="R4" s="1331"/>
      <c r="S4" s="1331" t="str">
        <f>'[1]ASG- Unit 19'!D9</f>
        <v>Planning (U19)</v>
      </c>
      <c r="T4" s="1332" t="str">
        <f>'[2]Live ASG- Unit 21 YR12 DIP'!D6</f>
        <v>Analysis - (U21)</v>
      </c>
    </row>
    <row r="5" spans="1:21" ht="18.75" customHeight="1">
      <c r="A5" s="1333" t="s">
        <v>292</v>
      </c>
      <c r="B5" s="1325" t="s">
        <v>289</v>
      </c>
      <c r="C5" s="1326" t="str">
        <f>'[1]SEPT 24 13CCDG C&amp;D Unit 1 JCY '!D14</f>
        <v> Understand how media products are advertised and distributed</v>
      </c>
      <c r="D5" s="1334" t="str">
        <f>'[1]GDG- Unit 2'!D14</f>
        <v>Planning</v>
      </c>
      <c r="E5" s="1335"/>
      <c r="F5" s="1335" t="str">
        <f>'Unit 2'!C9</f>
        <v>Planning - 9 factors</v>
      </c>
      <c r="G5" s="1341" t="str">
        <f ca="1">'Unit 3   '!E11</f>
        <v>Analysis</v>
      </c>
      <c r="H5" s="1399" t="str">
        <f ca="1">'Unit 4    '!E11</f>
        <v>Analysis</v>
      </c>
      <c r="I5" s="1397" t="s">
        <v>293</v>
      </c>
      <c r="J5" s="1337" t="s">
        <v>294</v>
      </c>
      <c r="K5" s="1299" t="s">
        <v>295</v>
      </c>
      <c r="L5" s="1338"/>
      <c r="M5" s="1338"/>
      <c r="N5" s="900" t="s">
        <v>291</v>
      </c>
      <c r="O5" s="900" t="s">
        <v>291</v>
      </c>
      <c r="P5" s="1338"/>
      <c r="Q5" s="1338"/>
      <c r="R5" s="1338"/>
      <c r="S5" s="1331" t="str">
        <f>'[1]ASG- Unit 19'!D14</f>
        <v>Planning (U19)</v>
      </c>
      <c r="T5" s="1332" t="str">
        <f>'[2]Live ASG- Unit 21 YR12 DIP'!D8</f>
        <v>Analysis - (U21)</v>
      </c>
    </row>
    <row r="6" spans="1:21" ht="18.75" customHeight="1">
      <c r="A6" s="1333" t="s">
        <v>296</v>
      </c>
      <c r="B6" s="1325" t="s">
        <v>289</v>
      </c>
      <c r="C6" s="1326" t="str">
        <f>'[1]SEPT 24 13CCDG C&amp;D Unit 1 JCY '!D15</f>
        <v>Understanding how meaning is created in Media Products</v>
      </c>
      <c r="D6" s="1334" t="str">
        <f>'[1]GDG- Unit 2'!D19</f>
        <v>Review</v>
      </c>
      <c r="E6" s="1335"/>
      <c r="F6" s="1335" t="str">
        <f>'Unit 2'!C14</f>
        <v>Planning - 9 factors</v>
      </c>
      <c r="G6" s="1341" t="str">
        <f ca="1">'Unit 3   '!E13</f>
        <v>Planning</v>
      </c>
      <c r="H6" s="1399" t="str">
        <f ca="1">'Unit 4    '!E13</f>
        <v>Visualisation Tools</v>
      </c>
      <c r="I6" s="1397" t="s">
        <v>297</v>
      </c>
      <c r="J6" s="1337" t="s">
        <v>294</v>
      </c>
      <c r="K6" s="1299" t="s">
        <v>295</v>
      </c>
      <c r="L6" s="1338"/>
      <c r="M6" s="1338"/>
      <c r="N6" s="900" t="s">
        <v>291</v>
      </c>
      <c r="O6" s="900" t="s">
        <v>291</v>
      </c>
      <c r="P6" s="1338"/>
      <c r="Q6" s="1338"/>
      <c r="R6" s="1338"/>
      <c r="S6" s="1331" t="str">
        <f>'[1]ASG- Unit 19'!D19</f>
        <v>Planning (U19)</v>
      </c>
      <c r="T6" s="1332" t="str">
        <f>'[2]Live ASG- Unit 21 YR12 DIP'!D10</f>
        <v>Analysis - (U21)</v>
      </c>
    </row>
    <row r="7" spans="1:21" ht="18.75" customHeight="1">
      <c r="A7" s="1333" t="s">
        <v>298</v>
      </c>
      <c r="B7" s="1325" t="s">
        <v>289</v>
      </c>
      <c r="C7" s="1326" t="str">
        <f>'[1]SEPT 24 13CCDG C&amp;D Unit 1 JCY '!D16</f>
        <v> Listenership / Viewership and Readership</v>
      </c>
      <c r="D7" s="1334" t="str">
        <f>'[1]GDG- Unit 2'!D24</f>
        <v>Analysis</v>
      </c>
      <c r="E7" s="1335"/>
      <c r="F7" s="1335" t="str">
        <f>'Unit 2'!C19</f>
        <v>Review/assess LO1</v>
      </c>
      <c r="G7" s="1341" t="str">
        <f ca="1">'Unit 3   '!E14</f>
        <v>Media Production</v>
      </c>
      <c r="H7" s="1398" t="str">
        <f ca="1">'Unit 4    '!E16</f>
        <v>Media Production</v>
      </c>
      <c r="I7" s="1397" t="s">
        <v>297</v>
      </c>
      <c r="J7" s="1337" t="s">
        <v>294</v>
      </c>
      <c r="K7" s="1337" t="s">
        <v>299</v>
      </c>
      <c r="L7" s="1336"/>
      <c r="M7" s="1336"/>
      <c r="N7" s="900" t="s">
        <v>291</v>
      </c>
      <c r="O7" s="900" t="s">
        <v>291</v>
      </c>
      <c r="P7" s="1336"/>
      <c r="Q7" s="1336"/>
      <c r="R7" s="1336"/>
      <c r="S7" s="1331" t="str">
        <f>'[1]ASG- Unit 19'!D24</f>
        <v>Analysis (U19)</v>
      </c>
      <c r="T7" s="1332" t="str">
        <f>'[2]Live ASG- Unit 21 YR12 DIP'!D12</f>
        <v>Analysis - (U21)</v>
      </c>
    </row>
    <row r="8" spans="1:21" ht="18.75" customHeight="1">
      <c r="A8" s="1333" t="s">
        <v>300</v>
      </c>
      <c r="B8" s="1325" t="s">
        <v>289</v>
      </c>
      <c r="C8" s="1326" t="str">
        <f>'[1]SEPT 24 13CCDG C&amp;D Unit 1 JCY '!D17</f>
        <v> Copyright and Patent (slide 16 onwards)  
legal, ethical and regulatory issues associated with media products - Megabloks / LEGO and GTA5!
And Presetnations - Revision of each outcome</v>
      </c>
      <c r="D8" s="1313" t="str">
        <f>'[1]GDG- Unit 2'!D29</f>
        <v>Planning</v>
      </c>
      <c r="E8" s="1335"/>
      <c r="F8" s="1335" t="str">
        <f>'Unit 2'!C24</f>
        <v>Analysis _LO2</v>
      </c>
      <c r="G8" s="1341" t="str">
        <f ca="1">'Unit 3   '!E15</f>
        <v>Visualisation Tools</v>
      </c>
      <c r="H8" s="1398" t="str">
        <f ca="1">'Unit 4    '!E17</f>
        <v>Media theory and concepts</v>
      </c>
      <c r="I8" s="1397" t="s">
        <v>301</v>
      </c>
      <c r="J8" s="1337" t="s">
        <v>294</v>
      </c>
      <c r="K8" s="1337" t="s">
        <v>299</v>
      </c>
      <c r="L8" s="1336"/>
      <c r="M8" s="1336"/>
      <c r="N8" s="900" t="s">
        <v>291</v>
      </c>
      <c r="O8" s="900" t="s">
        <v>291</v>
      </c>
      <c r="P8" s="1336"/>
      <c r="Q8" s="1336"/>
      <c r="R8" s="1336"/>
      <c r="S8" s="1331" t="str">
        <f>'[1]ASG- Unit 19'!D29</f>
        <v>Analysis (U19)</v>
      </c>
      <c r="T8" s="1332" t="str">
        <f>'[2]Live ASG- Unit 21 YR12 DIP'!D14</f>
        <v>Analysis - (U21)</v>
      </c>
    </row>
    <row r="9" spans="1:21" ht="18.75" customHeight="1">
      <c r="A9" s="1333" t="s">
        <v>302</v>
      </c>
      <c r="B9" s="1325" t="s">
        <v>289</v>
      </c>
      <c r="C9" s="1326" t="str">
        <f>'[1]SEPT 24 13CCDG C&amp;D Unit 1 JCY '!D22</f>
        <v> Listenership / Viewership and Readership</v>
      </c>
      <c r="D9" s="1334" t="str">
        <f>'[1]GDG- Unit 2'!D34</f>
        <v>Planning</v>
      </c>
      <c r="E9" s="1339"/>
      <c r="F9" s="1335" t="str">
        <f>'Unit 2'!C29</f>
        <v>Planning - LO3</v>
      </c>
      <c r="G9" s="1325" t="str">
        <f ca="1">'Unit 3   '!E17</f>
        <v>Media Production</v>
      </c>
      <c r="H9" s="1398" t="str">
        <f ca="1">'Unit 4    '!E18</f>
        <v>Analysis</v>
      </c>
      <c r="I9" s="1397" t="s">
        <v>301</v>
      </c>
      <c r="J9" s="1337" t="s">
        <v>294</v>
      </c>
      <c r="K9" s="1337" t="s">
        <v>299</v>
      </c>
      <c r="L9" s="1336"/>
      <c r="M9" s="1336"/>
      <c r="N9" s="900" t="s">
        <v>291</v>
      </c>
      <c r="O9" s="900" t="s">
        <v>291</v>
      </c>
      <c r="P9" s="1336"/>
      <c r="Q9" s="1336"/>
      <c r="R9" s="1336"/>
      <c r="S9" s="1331" t="str">
        <f>'[1]ASG- Unit 19'!D34</f>
        <v>Analysis (U19)</v>
      </c>
      <c r="T9" s="1332" t="str">
        <f>'[2]Live ASG- Unit 21 YR12 DIP'!D16</f>
        <v>Analysis - (U21)</v>
      </c>
    </row>
    <row r="10" spans="1:21" ht="18.75" customHeight="1">
      <c r="A10" s="1333" t="s">
        <v>303</v>
      </c>
      <c r="B10" s="1325" t="s">
        <v>289</v>
      </c>
      <c r="C10" s="1326" t="str">
        <f>'[1]SEPT 24 13CCDG C&amp;D Unit 1 JCY '!D23</f>
        <v>Marketing / Pitching</v>
      </c>
      <c r="D10" s="1334" t="str">
        <f>'[1]GDG- Unit 2'!D39</f>
        <v>Planning</v>
      </c>
      <c r="E10" s="1339"/>
      <c r="F10" s="1335" t="str">
        <f>'Unit 2'!C34</f>
        <v>Planning -LO3</v>
      </c>
      <c r="G10" s="1325" t="str">
        <f ca="1">'Unit 3   '!E19</f>
        <v>Iteration and review</v>
      </c>
      <c r="H10" s="1398" t="str">
        <f ca="1">'Unit 4    '!E21</f>
        <v>Planning</v>
      </c>
      <c r="I10" s="1396" t="s">
        <v>304</v>
      </c>
      <c r="J10" s="1337" t="s">
        <v>294</v>
      </c>
      <c r="K10" s="1337" t="s">
        <v>299</v>
      </c>
      <c r="L10" s="1336"/>
      <c r="M10" s="1336"/>
      <c r="N10" s="900" t="s">
        <v>291</v>
      </c>
      <c r="O10" s="900" t="s">
        <v>291</v>
      </c>
      <c r="P10" s="1336"/>
      <c r="Q10" s="1336"/>
      <c r="R10" s="1336"/>
      <c r="S10" s="1331" t="str">
        <f>'[1]ASG- Unit 19'!D39</f>
        <v>Analysis (U19)</v>
      </c>
      <c r="T10" s="1332" t="str">
        <f>'[2]Live ASG- Unit 21 YR12 DIP'!D20</f>
        <v>Analysis - (U21)</v>
      </c>
    </row>
    <row r="11" spans="1:21" ht="18.75" customHeight="1">
      <c r="A11" s="1400" t="s">
        <v>305</v>
      </c>
      <c r="B11" s="1401"/>
      <c r="C11" s="1402"/>
      <c r="D11" s="1403"/>
      <c r="E11" s="1404"/>
      <c r="F11" s="1335" t="str">
        <f>'Unit 2'!C39</f>
        <v>Research - LO3</v>
      </c>
      <c r="G11" s="1325" t="str">
        <f ca="1">'Unit 3   '!E21</f>
        <v>Media Production</v>
      </c>
      <c r="H11" s="1398" t="str">
        <f ca="1">'Unit 4    '!E22</f>
        <v>Analysis</v>
      </c>
      <c r="I11" s="1396" t="s">
        <v>304</v>
      </c>
      <c r="J11" s="1337" t="s">
        <v>294</v>
      </c>
      <c r="K11" s="1337" t="s">
        <v>299</v>
      </c>
      <c r="L11" s="1336"/>
      <c r="M11" s="1336"/>
      <c r="N11" s="900" t="s">
        <v>291</v>
      </c>
      <c r="O11" s="900" t="s">
        <v>291</v>
      </c>
      <c r="P11" s="1405"/>
      <c r="Q11" s="1405"/>
      <c r="R11" s="1405"/>
      <c r="S11" s="1406"/>
      <c r="T11" s="1407"/>
    </row>
    <row r="12" spans="1:21" ht="18.75" customHeight="1">
      <c r="A12" s="1320" t="s">
        <v>306</v>
      </c>
      <c r="B12" s="1321" t="s">
        <v>306</v>
      </c>
      <c r="C12" s="1321"/>
      <c r="D12" s="1321"/>
      <c r="E12" s="1321"/>
      <c r="F12" s="1321"/>
      <c r="G12" s="1321"/>
      <c r="H12" s="1321"/>
      <c r="I12" s="1321"/>
      <c r="J12" s="1321"/>
      <c r="K12" s="1321"/>
      <c r="L12" s="1321"/>
      <c r="M12" s="1321"/>
      <c r="N12" s="1322"/>
      <c r="O12" s="1322"/>
      <c r="P12" s="1321"/>
      <c r="Q12" s="1321"/>
      <c r="R12" s="1321"/>
      <c r="S12" s="1321"/>
      <c r="T12" s="1321"/>
      <c r="U12" s="1323"/>
    </row>
    <row r="13" spans="1:21" ht="18.75" customHeight="1">
      <c r="A13" s="1340" t="s">
        <v>307</v>
      </c>
      <c r="B13" s="1341" t="s">
        <v>308</v>
      </c>
      <c r="C13" s="1334" t="str">
        <f>'[1]SEPT 24 13CCDG C&amp;D Unit 1 JCY '!D29</f>
        <v>Marketing / Pitching</v>
      </c>
      <c r="D13" s="1334" t="str">
        <f>'[1]GDG- Unit 2'!D49</f>
        <v>Production</v>
      </c>
      <c r="E13" s="1339"/>
      <c r="F13" s="1339" t="str">
        <f>'Unit 2'!C49</f>
        <v>Production tools/LO4</v>
      </c>
      <c r="G13" s="1325" t="str">
        <f ca="1">'Unit 3   '!E26</f>
        <v>Media Production</v>
      </c>
      <c r="H13" s="1398" t="str">
        <f ca="1">'Unit 4    '!E22</f>
        <v>Analysis</v>
      </c>
      <c r="I13" s="1394" t="s">
        <v>301</v>
      </c>
      <c r="J13" s="1342" t="s">
        <v>309</v>
      </c>
      <c r="K13" s="1337" t="s">
        <v>299</v>
      </c>
      <c r="L13" s="1338"/>
      <c r="M13" s="1338"/>
      <c r="N13" s="900" t="s">
        <v>310</v>
      </c>
      <c r="O13" s="900" t="s">
        <v>310</v>
      </c>
      <c r="P13" s="1338"/>
      <c r="Q13" s="1338"/>
      <c r="R13" s="1338"/>
      <c r="S13" s="1331" t="str">
        <f>'[1]ASG- Unit 19'!D49</f>
        <v>Planning (U19)</v>
      </c>
      <c r="T13" s="1332" t="s">
        <v>311</v>
      </c>
    </row>
    <row r="14" spans="1:21" ht="18.75" customHeight="1">
      <c r="A14" s="1340" t="s">
        <v>312</v>
      </c>
      <c r="B14" s="1341" t="s">
        <v>308</v>
      </c>
      <c r="C14" s="1334" t="str">
        <f>'[1]SEPT 24 13CCDG C&amp;D Unit 1 JCY '!D30</f>
        <v>Create Meaning</v>
      </c>
      <c r="D14" s="1334" t="str">
        <f>'[1]GDG- Unit 2'!D59</f>
        <v>Iteration and review</v>
      </c>
      <c r="E14" s="1339"/>
      <c r="F14" s="1339" t="str">
        <f>'Unit 2'!C54</f>
        <v>Review LO4 / assess</v>
      </c>
      <c r="G14" s="1325" t="str">
        <f ca="1">'Unit 3   '!E28</f>
        <v>Media Production</v>
      </c>
      <c r="H14" s="1398" t="str">
        <f ca="1">'Unit 4    '!E28</f>
        <v>Planning</v>
      </c>
      <c r="I14" s="1394" t="s">
        <v>304</v>
      </c>
      <c r="J14" s="1343"/>
      <c r="K14" s="1337" t="s">
        <v>299</v>
      </c>
      <c r="L14" s="1338"/>
      <c r="M14" s="1338"/>
      <c r="N14" s="900" t="s">
        <v>310</v>
      </c>
      <c r="O14" s="900" t="s">
        <v>310</v>
      </c>
      <c r="P14" s="1338"/>
      <c r="Q14" s="1338"/>
      <c r="R14" s="1338"/>
      <c r="S14" s="1331" t="str">
        <f>'[1]ASG- Unit 19'!D54</f>
        <v>Analysis (U19)</v>
      </c>
      <c r="T14" s="1332" t="str">
        <f>'[2]Live ASG- Unit 21 YR12 DIP'!D22</f>
        <v>Analysis - (U21)</v>
      </c>
      <c r="U14" s="1338"/>
    </row>
    <row r="15" spans="1:21" ht="18.75" customHeight="1">
      <c r="A15" s="1340" t="s">
        <v>313</v>
      </c>
      <c r="B15" s="1341" t="s">
        <v>308</v>
      </c>
      <c r="C15" s="1334" t="str">
        <f>'[1]SEPT 24 13CCDG C&amp;D Unit 1 JCY '!D31</f>
        <v>Create Meaning</v>
      </c>
      <c r="D15" s="1334" t="str">
        <f>'[1]GDG- Unit 2'!D64</f>
        <v>Iteration and review</v>
      </c>
      <c r="E15" s="1339"/>
      <c r="F15" s="1339" t="str">
        <f>'Unit 2'!C59</f>
        <v>Iteration and review LO1_LO2</v>
      </c>
      <c r="G15" s="1325" t="str">
        <f ca="1">'Unit 3   '!E33</f>
        <v>Iteration and review</v>
      </c>
      <c r="H15" s="1398" t="str">
        <f ca="1">'Unit 4    '!E30</f>
        <v>Visualisation Tools</v>
      </c>
      <c r="I15" s="1394" t="s">
        <v>301</v>
      </c>
      <c r="J15" s="1343"/>
      <c r="K15" s="1337" t="s">
        <v>299</v>
      </c>
      <c r="L15" s="1338"/>
      <c r="M15" s="1338"/>
      <c r="N15" s="900" t="s">
        <v>310</v>
      </c>
      <c r="O15" s="900" t="s">
        <v>310</v>
      </c>
      <c r="P15" s="1338"/>
      <c r="Q15" s="1338"/>
      <c r="R15" s="1338"/>
      <c r="S15" s="1331" t="str">
        <f>'[1]ASG- Unit 19'!D59</f>
        <v>Analysis (U19)</v>
      </c>
      <c r="T15" s="1332" t="str">
        <f>'[2]Live ASG- Unit 21 YR12 DIP'!D24</f>
        <v>Analysis - (U21)</v>
      </c>
      <c r="U15" s="1338"/>
    </row>
    <row r="16" spans="1:21" ht="18.75" customHeight="1">
      <c r="A16" s="1340" t="s">
        <v>314</v>
      </c>
      <c r="B16" s="1341" t="s">
        <v>308</v>
      </c>
      <c r="C16" s="1334" t="s">
        <v>315</v>
      </c>
      <c r="D16" s="1334" t="str">
        <f>'[1]GDG- Unit 2'!D69</f>
        <v>Analysis</v>
      </c>
      <c r="E16" s="1339"/>
      <c r="F16" s="1339" t="str">
        <f>'Unit 2'!C64</f>
        <v>Iteration and review LO3_LO4</v>
      </c>
      <c r="G16" s="1325" t="str">
        <f ca="1">'Unit 3   '!E35</f>
        <v>Planning</v>
      </c>
      <c r="H16" s="1398" t="str">
        <f ca="1">'Unit 4    '!E32</f>
        <v>Visualisation Tools</v>
      </c>
      <c r="I16" s="1394" t="s">
        <v>301</v>
      </c>
      <c r="J16" s="1343"/>
      <c r="K16" s="1337" t="s">
        <v>299</v>
      </c>
      <c r="L16" s="1338"/>
      <c r="M16" s="1338"/>
      <c r="N16" s="900" t="s">
        <v>310</v>
      </c>
      <c r="O16" s="900" t="s">
        <v>310</v>
      </c>
      <c r="P16" s="1338"/>
      <c r="Q16" s="1338"/>
      <c r="R16" s="1338"/>
      <c r="S16" s="1331" t="str">
        <f>'[1]ASG- Unit 19'!D64</f>
        <v>Analysis (U19)</v>
      </c>
      <c r="T16" s="1332" t="str">
        <f>'[2]Live ASG- Unit 21 YR12 DIP'!D26</f>
        <v>Analysis - (U21)</v>
      </c>
      <c r="U16" s="1338"/>
    </row>
    <row r="17" spans="1:21" ht="18.75" customHeight="1">
      <c r="A17" s="1340" t="s">
        <v>316</v>
      </c>
      <c r="B17" s="1341" t="s">
        <v>308</v>
      </c>
      <c r="C17" s="1334" t="str">
        <f>'[1]SEPT 24 13CCDG C&amp;D Unit 1 JCY '!D33</f>
        <v>Create Meaning</v>
      </c>
      <c r="D17" s="1334" t="str">
        <f>'[1]GDG- Unit 2'!D74</f>
        <v>Analysis</v>
      </c>
      <c r="E17" s="1339"/>
      <c r="F17" s="1339" t="str">
        <f>'Unit 2'!C69</f>
        <v>Exam paper</v>
      </c>
      <c r="G17" s="1325" t="str">
        <f ca="1">'Unit 3   '!E37</f>
        <v>Iteration and review</v>
      </c>
      <c r="H17" s="1398" t="str">
        <f ca="1">'Unit 4    '!E34</f>
        <v>Planning</v>
      </c>
      <c r="I17" s="1394" t="s">
        <v>304</v>
      </c>
      <c r="J17" s="1343"/>
      <c r="K17" s="1337" t="s">
        <v>299</v>
      </c>
      <c r="L17" s="1338"/>
      <c r="M17" s="1338"/>
      <c r="N17" s="900" t="s">
        <v>310</v>
      </c>
      <c r="O17" s="900" t="s">
        <v>310</v>
      </c>
      <c r="P17" s="1338"/>
      <c r="Q17" s="1338"/>
      <c r="R17" s="1338"/>
      <c r="S17" s="1331" t="str">
        <f>'[1]ASG- Unit 19'!D69</f>
        <v>Planning (U19)</v>
      </c>
      <c r="T17" s="1332" t="str">
        <f>'[2]Live ASG- Unit 21 YR12 DIP'!D28</f>
        <v>Analysis - (U21)</v>
      </c>
      <c r="U17" s="1338"/>
    </row>
    <row r="18" spans="1:21" ht="18.75" customHeight="1">
      <c r="A18" s="1340" t="s">
        <v>317</v>
      </c>
      <c r="B18" s="1341" t="s">
        <v>308</v>
      </c>
      <c r="C18" s="1334" t="str">
        <f>'[1]SEPT 24 13CCDG C&amp;D Unit 1 JCY '!D34</f>
        <v>Create Meaning</v>
      </c>
      <c r="D18" s="1334" t="str">
        <f>'[1]GDG- Unit 2'!D79</f>
        <v>Analysis</v>
      </c>
      <c r="E18" s="1339"/>
      <c r="F18" s="1339" t="str">
        <f>'Unit 2'!C74</f>
        <v>Exam paper</v>
      </c>
      <c r="G18" s="1325" t="str">
        <f ca="1">'Unit 3   '!E38</f>
        <v>Media Production</v>
      </c>
      <c r="H18" s="1398" t="str">
        <f ca="1">'Unit 4    '!E37</f>
        <v>Media theory and concepts</v>
      </c>
      <c r="I18" s="1394" t="s">
        <v>304</v>
      </c>
      <c r="J18" s="1343"/>
      <c r="K18" s="1337" t="s">
        <v>299</v>
      </c>
      <c r="L18" s="1338"/>
      <c r="M18" s="1338"/>
      <c r="N18" s="900" t="s">
        <v>310</v>
      </c>
      <c r="O18" s="900" t="s">
        <v>310</v>
      </c>
      <c r="P18" s="1338"/>
      <c r="Q18" s="1338"/>
      <c r="R18" s="1338"/>
      <c r="S18" s="1331" t="str">
        <f>'[1]ASG- Unit 19'!D74</f>
        <v>Iteration and Review (U19)</v>
      </c>
      <c r="T18" s="1332" t="str">
        <f>'[2]Live ASG- Unit 21 YR12 DIP'!D30</f>
        <v>Analysis - (U21)</v>
      </c>
      <c r="U18" s="1338"/>
    </row>
    <row r="19" spans="1:21" ht="18.75" customHeight="1">
      <c r="A19" s="1340" t="s">
        <v>318</v>
      </c>
      <c r="B19" s="1341" t="s">
        <v>308</v>
      </c>
      <c r="C19" s="1334" t="str">
        <f>'[1]SEPT 24 13CCDG C&amp;D Unit 1 JCY '!D36</f>
        <v>Research</v>
      </c>
      <c r="D19" s="1334"/>
      <c r="E19" s="1339"/>
      <c r="F19" s="1339" t="str">
        <f>'Unit 2'!C79</f>
        <v>Exam paper</v>
      </c>
      <c r="G19" s="1325" t="str">
        <f ca="1">'Unit 3   '!E39</f>
        <v>Analysis</v>
      </c>
      <c r="H19" s="1398" t="str">
        <f ca="1">'Unit 4    '!E39</f>
        <v>Analysis</v>
      </c>
      <c r="I19" s="1394" t="s">
        <v>301</v>
      </c>
      <c r="J19" s="1343"/>
      <c r="K19" s="1337" t="s">
        <v>299</v>
      </c>
      <c r="L19" s="1338"/>
      <c r="M19" s="1338"/>
      <c r="N19" s="900" t="s">
        <v>310</v>
      </c>
      <c r="O19" s="900" t="s">
        <v>310</v>
      </c>
      <c r="P19" s="1338"/>
      <c r="Q19" s="1338"/>
      <c r="R19" s="1338"/>
      <c r="S19" s="1331" t="str">
        <f>'[1]ASG- Unit 19'!D79</f>
        <v>Iteration and Review (U19)</v>
      </c>
      <c r="T19" s="1332" t="str">
        <f>'[2]Live ASG- Unit 21 YR12 DIP'!D32</f>
        <v>Proposal development - (U21)</v>
      </c>
      <c r="U19" s="1338"/>
    </row>
    <row r="20" spans="1:21" ht="18.75" customHeight="1">
      <c r="A20" s="1320" t="s">
        <v>319</v>
      </c>
      <c r="B20" s="1321" t="s">
        <v>319</v>
      </c>
      <c r="C20" s="1321"/>
      <c r="D20" s="1321"/>
      <c r="E20" s="1321"/>
      <c r="F20" s="1321"/>
      <c r="G20" s="1321"/>
      <c r="H20" s="1321"/>
      <c r="I20" s="1321"/>
      <c r="J20" s="1321"/>
      <c r="K20" s="1321"/>
      <c r="L20" s="1321"/>
      <c r="M20" s="1321"/>
      <c r="N20" s="1322"/>
      <c r="O20" s="1322"/>
      <c r="P20" s="1321"/>
      <c r="Q20" s="1321"/>
      <c r="R20" s="1321"/>
      <c r="S20" s="1321"/>
      <c r="T20" s="1321"/>
      <c r="U20" s="1323"/>
    </row>
    <row r="21" spans="1:21" ht="18.75" customHeight="1">
      <c r="A21" s="1340" t="s">
        <v>320</v>
      </c>
      <c r="B21" s="1341" t="s">
        <v>308</v>
      </c>
      <c r="C21" s="1334" t="str">
        <f>'[1]SEPT 24 13CCDG C&amp;D Unit 1 JCY '!D36</f>
        <v>Research</v>
      </c>
      <c r="D21" s="1334"/>
      <c r="E21" s="1339"/>
      <c r="F21" s="1339"/>
      <c r="G21" s="1325" t="str">
        <f ca="1">'Unit 3   '!E45</f>
        <v>Media Production</v>
      </c>
      <c r="H21" s="1398" t="str">
        <f ca="1">'Unit 4    '!E45</f>
        <v>Iteration and review</v>
      </c>
      <c r="I21" s="1394" t="s">
        <v>301</v>
      </c>
      <c r="J21" s="1343"/>
      <c r="K21" s="1337" t="s">
        <v>299</v>
      </c>
      <c r="L21" s="1338"/>
      <c r="M21" s="1338"/>
      <c r="N21" s="900" t="s">
        <v>310</v>
      </c>
      <c r="O21" s="900" t="s">
        <v>310</v>
      </c>
      <c r="P21" s="1338"/>
      <c r="Q21" s="1338"/>
      <c r="R21" s="1338"/>
      <c r="S21" s="1343"/>
      <c r="T21" s="1332" t="str">
        <f>'[2]Live ASG- Unit 21 YR12 DIP'!D35</f>
        <v>Pre production - (U21)</v>
      </c>
      <c r="U21" s="1338"/>
    </row>
    <row r="22" spans="1:21" ht="18.75" customHeight="1">
      <c r="A22" s="1333" t="s">
        <v>321</v>
      </c>
      <c r="B22" s="1341" t="s">
        <v>322</v>
      </c>
      <c r="C22" s="1334" t="str">
        <f>'[1]SEPT 24 13CCDG C&amp;D Unit 1 JCY '!D48</f>
        <v>Create Meaning</v>
      </c>
      <c r="D22" s="1334"/>
      <c r="E22" s="1344"/>
      <c r="F22" s="1344"/>
      <c r="G22" s="1325" t="str">
        <f ca="1">'Unit 3   '!E47</f>
        <v>Iteration and review</v>
      </c>
      <c r="H22" s="1398" t="str">
        <f ca="1">'Unit 4    '!E47</f>
        <v>Iteration and review</v>
      </c>
      <c r="I22" s="1394" t="s">
        <v>301</v>
      </c>
      <c r="J22" s="1343"/>
      <c r="K22" s="1337" t="s">
        <v>299</v>
      </c>
      <c r="L22" s="1338"/>
      <c r="M22" s="1338"/>
      <c r="N22" s="1345" t="s">
        <v>323</v>
      </c>
      <c r="O22" s="1345" t="s">
        <v>323</v>
      </c>
      <c r="P22" s="1338"/>
      <c r="Q22" s="1338"/>
      <c r="R22" s="1346" t="str">
        <f>'[2]Live ASG- Unit 21 YR13 DIP'!D46</f>
        <v>Analysis - (U21)</v>
      </c>
      <c r="S22" s="1343"/>
      <c r="T22" s="1332" t="str">
        <f>'[2]Live ASG- Unit 21 YR12 DIP'!D37</f>
        <v>Proposal development - (U21)</v>
      </c>
      <c r="U22" s="1347" t="str">
        <f>'[1]JCY (13 DIP) Unit 23 - P4'!D9</f>
        <v>Analyse</v>
      </c>
    </row>
    <row r="23" spans="1:21" ht="18.75" customHeight="1">
      <c r="A23" s="1333" t="s">
        <v>324</v>
      </c>
      <c r="B23" s="1341" t="s">
        <v>322</v>
      </c>
      <c r="C23" s="1343"/>
      <c r="D23" s="1334"/>
      <c r="E23" s="1344"/>
      <c r="F23" s="1344"/>
      <c r="G23" s="1325" t="str">
        <f ca="1">'Unit 3   '!E49</f>
        <v>Media theory and concepts</v>
      </c>
      <c r="H23" s="1398" t="str">
        <f ca="1">'Unit 4    '!E50</f>
        <v>Media Production</v>
      </c>
      <c r="I23" s="1394" t="s">
        <v>301</v>
      </c>
      <c r="J23" s="1343"/>
      <c r="K23" s="1337" t="s">
        <v>299</v>
      </c>
      <c r="L23" s="1338"/>
      <c r="M23" s="1338"/>
      <c r="N23" s="1345" t="s">
        <v>323</v>
      </c>
      <c r="O23" s="1345" t="s">
        <v>323</v>
      </c>
      <c r="P23" s="1338"/>
      <c r="Q23" s="1338"/>
      <c r="R23" s="1346" t="str">
        <f>'[2]Live ASG- Unit 21 YR13 DIP'!D48</f>
        <v>Proposal development - (U21)</v>
      </c>
      <c r="S23" s="1343"/>
      <c r="T23" s="1332" t="str">
        <f>'[2]Live ASG- Unit 21 YR12 DIP'!D39</f>
        <v>Proposal development - (U21)</v>
      </c>
      <c r="U23" s="1347" t="str">
        <f>'[1]JCY (13 DIP) Unit 23 - P4'!D15</f>
        <v>Interpret</v>
      </c>
    </row>
    <row r="24" spans="1:21" ht="18.75" customHeight="1">
      <c r="A24" s="1333" t="s">
        <v>325</v>
      </c>
      <c r="B24" s="1341" t="s">
        <v>322</v>
      </c>
      <c r="C24" s="1343"/>
      <c r="D24" s="1334"/>
      <c r="E24" s="1344"/>
      <c r="F24" s="1344"/>
      <c r="G24" s="1325" t="str">
        <f ca="1">'Unit 3   '!E51</f>
        <v>Iteration and review</v>
      </c>
      <c r="H24" s="1398" t="str">
        <f ca="1">'Unit 4    '!E52</f>
        <v>Planning</v>
      </c>
      <c r="I24" s="1394" t="s">
        <v>301</v>
      </c>
      <c r="J24" s="1343"/>
      <c r="K24" s="1337" t="s">
        <v>299</v>
      </c>
      <c r="L24" s="1338"/>
      <c r="M24" s="1338"/>
      <c r="N24" s="1345" t="s">
        <v>323</v>
      </c>
      <c r="O24" s="1345" t="s">
        <v>323</v>
      </c>
      <c r="P24" s="1338"/>
      <c r="Q24" s="1338"/>
      <c r="R24" s="1346" t="str">
        <f>'[2]Live ASG- Unit 21 YR13 DIP'!D50</f>
        <v>Proposal development - (U21)</v>
      </c>
      <c r="S24" s="1343"/>
      <c r="T24" s="1332" t="str">
        <f>'[2]Live ASG- Unit 21 YR12 DIP'!D41</f>
        <v>Proposal development - (U21)</v>
      </c>
      <c r="U24" s="1347" t="str">
        <f>'[1]JCY (13 DIP) Unit 23 - P4'!D20</f>
        <v>Production</v>
      </c>
    </row>
    <row r="25" spans="1:21" ht="18.75" customHeight="1">
      <c r="A25" s="1333" t="s">
        <v>326</v>
      </c>
      <c r="B25" s="1341" t="s">
        <v>322</v>
      </c>
      <c r="C25" s="1343"/>
      <c r="D25" s="1334"/>
      <c r="E25" s="1348"/>
      <c r="F25" s="1348"/>
      <c r="G25" s="1325" t="str">
        <f ca="1">'Unit 3   '!E53</f>
        <v>Iteration and review</v>
      </c>
      <c r="H25" s="1398" t="str">
        <f ca="1">'Unit 4    '!E53</f>
        <v>Media Production</v>
      </c>
      <c r="I25" s="1394" t="s">
        <v>293</v>
      </c>
      <c r="J25" s="1343"/>
      <c r="K25" s="1337" t="s">
        <v>299</v>
      </c>
      <c r="L25" s="1338"/>
      <c r="M25" s="1338"/>
      <c r="N25" s="1345" t="s">
        <v>323</v>
      </c>
      <c r="O25" s="1345" t="s">
        <v>323</v>
      </c>
      <c r="P25" s="1338"/>
      <c r="Q25" s="1338"/>
      <c r="R25" s="1346" t="str">
        <f>'[2]Live ASG- Unit 21 YR13 DIP'!D52</f>
        <v>Proposal development - (U21)</v>
      </c>
      <c r="S25" s="1343"/>
      <c r="T25" s="1332" t="str">
        <f>'[2]Live ASG- Unit 21 YR12 DIP'!D43</f>
        <v>Proposal development - (U21)</v>
      </c>
      <c r="U25" s="1349" t="str">
        <f>'[1]JCY (13 DIP) Unit 23 - P4'!D24</f>
        <v>Production</v>
      </c>
    </row>
    <row r="26" spans="1:21" ht="18.75" customHeight="1">
      <c r="A26" s="1333" t="s">
        <v>327</v>
      </c>
      <c r="B26" s="1341" t="s">
        <v>322</v>
      </c>
      <c r="C26" s="1343"/>
      <c r="D26" s="1334"/>
      <c r="E26" s="1348"/>
      <c r="F26" s="1348"/>
      <c r="G26" s="1325" t="str">
        <f ca="1">'Unit 3   '!E55</f>
        <v>Visualisation Tools</v>
      </c>
      <c r="H26" s="1398" t="str">
        <f ca="1">'Unit 4    '!E56</f>
        <v>Visualisation Tools</v>
      </c>
      <c r="I26" s="1394" t="s">
        <v>297</v>
      </c>
      <c r="J26" s="1343"/>
      <c r="K26" s="1337" t="s">
        <v>299</v>
      </c>
      <c r="L26" s="1338"/>
      <c r="M26" s="1338"/>
      <c r="N26" s="1345" t="s">
        <v>323</v>
      </c>
      <c r="O26" s="1345" t="s">
        <v>323</v>
      </c>
      <c r="P26" s="1338"/>
      <c r="Q26" s="1338"/>
      <c r="R26" s="1346" t="str">
        <f>'[2]Live ASG- Unit 21 YR13 DIP'!D54</f>
        <v>Proposal development - (U21)</v>
      </c>
      <c r="S26" s="1343"/>
      <c r="T26" s="1332" t="str">
        <f>'[2]Live ASG- Unit 21 YR12 DIP'!D46</f>
        <v>Proposal development - (U21)</v>
      </c>
      <c r="U26" s="1336" t="str">
        <f>'[1]JCY (13 DIP) Unit 23 - P4'!D30</f>
        <v>Visualisation</v>
      </c>
    </row>
    <row r="27" spans="1:21" ht="18.75" customHeight="1">
      <c r="A27" s="1320" t="s">
        <v>328</v>
      </c>
      <c r="B27" s="1321" t="s">
        <v>328</v>
      </c>
      <c r="C27" s="1321"/>
      <c r="D27" s="1321"/>
      <c r="E27" s="1321"/>
      <c r="F27" s="1321"/>
      <c r="G27" s="1321"/>
      <c r="H27" s="1321"/>
      <c r="I27" s="1321"/>
      <c r="J27" s="1321"/>
      <c r="K27" s="1321"/>
      <c r="L27" s="1321"/>
      <c r="M27" s="1321"/>
      <c r="N27" s="1322"/>
      <c r="O27" s="1322"/>
      <c r="P27" s="1321"/>
      <c r="Q27" s="1321"/>
      <c r="R27" s="1321"/>
      <c r="S27" s="1321"/>
      <c r="T27" s="1321"/>
      <c r="U27" s="1323"/>
    </row>
    <row r="28" spans="1:21" ht="18.75" customHeight="1">
      <c r="A28" s="1333" t="s">
        <v>329</v>
      </c>
      <c r="B28" s="1341" t="s">
        <v>330</v>
      </c>
      <c r="C28" s="1343"/>
      <c r="D28" s="1334"/>
      <c r="E28" s="1350" t="s">
        <v>331</v>
      </c>
      <c r="F28" s="1350"/>
      <c r="G28" s="1325" t="str">
        <f ca="1">'Unit 3   '!E60</f>
        <v>Media Production</v>
      </c>
      <c r="H28" s="1398" t="str">
        <f ca="1">'Unit 4    '!E60</f>
        <v>Iteration and review</v>
      </c>
      <c r="I28" s="1394" t="s">
        <v>304</v>
      </c>
      <c r="J28" s="1343"/>
      <c r="K28" s="1351"/>
      <c r="L28" s="1341"/>
      <c r="M28" s="1341"/>
      <c r="N28" s="1352" t="s">
        <v>332</v>
      </c>
      <c r="O28" s="1352" t="s">
        <v>332</v>
      </c>
      <c r="P28" s="1341"/>
      <c r="Q28" s="1341"/>
      <c r="R28" s="1346" t="str">
        <f>'[2]Live ASG- Unit 21 YR13 DIP'!D46</f>
        <v>Analysis - (U21)</v>
      </c>
      <c r="S28" s="1343"/>
      <c r="T28" s="1332" t="str">
        <f>'[2]Live ASG- Unit 21 YR12 DIP'!D48</f>
        <v>Proposal development - (U21)</v>
      </c>
      <c r="U28" s="1336" t="str">
        <f>'[1]JCY (13 DIP) Unit 23 - P4'!D34</f>
        <v>Visualisation</v>
      </c>
    </row>
    <row r="29" spans="1:21" ht="18.75" customHeight="1">
      <c r="A29" s="1333" t="s">
        <v>333</v>
      </c>
      <c r="B29" s="1341" t="s">
        <v>330</v>
      </c>
      <c r="C29" s="1343"/>
      <c r="D29" s="1334"/>
      <c r="E29" s="1350" t="s">
        <v>294</v>
      </c>
      <c r="F29" s="1350"/>
      <c r="G29" s="1325" t="str">
        <f ca="1">'Unit 3   '!E62</f>
        <v>Media theory and concepts</v>
      </c>
      <c r="H29" s="1398" t="str">
        <f ca="1">'Unit 4    '!E62</f>
        <v>Visualisation Tools</v>
      </c>
      <c r="I29" s="1394" t="s">
        <v>304</v>
      </c>
      <c r="J29" s="1343"/>
      <c r="K29" s="1353"/>
      <c r="L29" s="1341"/>
      <c r="M29" s="1341"/>
      <c r="N29" s="1352" t="s">
        <v>332</v>
      </c>
      <c r="O29" s="1352" t="s">
        <v>332</v>
      </c>
      <c r="P29" s="1341"/>
      <c r="Q29" s="1341"/>
      <c r="R29" s="1346" t="str">
        <f>'[2]Live ASG- Unit 21 YR13 DIP'!D48</f>
        <v>Proposal development - (U21)</v>
      </c>
      <c r="S29" s="1343"/>
      <c r="T29" s="1332" t="str">
        <f>'[2]Live ASG- Unit 21 YR12 DIP'!D50</f>
        <v>Proposal development - (U21)</v>
      </c>
      <c r="U29" s="1336" t="str">
        <f>'[1]JCY (13 DIP) Unit 23 - P4'!D40</f>
        <v>Visualisation</v>
      </c>
    </row>
    <row r="30" spans="1:21" ht="18.75" customHeight="1">
      <c r="A30" s="1333" t="s">
        <v>334</v>
      </c>
      <c r="B30" s="1341" t="s">
        <v>330</v>
      </c>
      <c r="C30" s="1343"/>
      <c r="D30" s="1334"/>
      <c r="E30" s="1350" t="s">
        <v>294</v>
      </c>
      <c r="F30" s="1350"/>
      <c r="G30" s="1325" t="str">
        <f ca="1">'Unit 3   '!E64</f>
        <v>Iteration and review</v>
      </c>
      <c r="H30" s="1398" t="str">
        <f ca="1">'Unit 4    '!E65</f>
        <v>Media Production</v>
      </c>
      <c r="I30" s="1394" t="s">
        <v>304</v>
      </c>
      <c r="J30" s="1343"/>
      <c r="K30" s="1354"/>
      <c r="L30" s="1341"/>
      <c r="M30" s="1341"/>
      <c r="N30" s="1352" t="s">
        <v>332</v>
      </c>
      <c r="O30" s="1352" t="s">
        <v>332</v>
      </c>
      <c r="P30" s="1341"/>
      <c r="Q30" s="1341"/>
      <c r="R30" s="1346" t="str">
        <f>'[2]Live ASG- Unit 21 YR13 DIP'!D50</f>
        <v>Proposal development - (U21)</v>
      </c>
      <c r="S30" s="1343"/>
      <c r="T30" s="1332" t="str">
        <f>'[2]Live ASG- Unit 21 YR12 DIP'!D52</f>
        <v>Presentation - (U21)</v>
      </c>
      <c r="U30" s="1338" t="str">
        <f>'[1]JCY (13 DIP) Unit 23 - P4'!D41</f>
        <v>Evaluate</v>
      </c>
    </row>
    <row r="31" spans="1:21" ht="18.75" customHeight="1">
      <c r="A31" s="1333" t="s">
        <v>335</v>
      </c>
      <c r="B31" s="1341" t="s">
        <v>330</v>
      </c>
      <c r="C31" s="1343"/>
      <c r="D31" s="1334"/>
      <c r="E31" s="1350" t="s">
        <v>294</v>
      </c>
      <c r="F31" s="1350"/>
      <c r="G31" s="1325" t="str">
        <f ca="1">'Unit 3   '!E66</f>
        <v>Iteration and review</v>
      </c>
      <c r="H31" s="1398" t="str">
        <f ca="1">'Unit 4    '!E66</f>
        <v>Iteration and review</v>
      </c>
      <c r="I31" s="1394" t="s">
        <v>301</v>
      </c>
      <c r="J31" s="1343"/>
      <c r="K31" s="1354"/>
      <c r="L31" s="1341"/>
      <c r="M31" s="1341"/>
      <c r="N31" s="1352" t="s">
        <v>332</v>
      </c>
      <c r="O31" s="1352" t="s">
        <v>332</v>
      </c>
      <c r="P31" s="1341"/>
      <c r="Q31" s="1341"/>
      <c r="R31" s="1346" t="str">
        <f>'[2]Live ASG- Unit 21 YR13 DIP'!D52</f>
        <v>Proposal development - (U21)</v>
      </c>
      <c r="S31" s="1343"/>
      <c r="T31" s="1332" t="str">
        <f>'[2]Live ASG- Unit 21 YR12 DIP'!D54</f>
        <v>Presentation - (U21)</v>
      </c>
      <c r="U31" s="1341"/>
    </row>
    <row r="32" spans="1:21" ht="18.75" customHeight="1">
      <c r="A32" s="1333" t="s">
        <v>336</v>
      </c>
      <c r="B32" s="1341" t="s">
        <v>330</v>
      </c>
      <c r="C32" s="1343"/>
      <c r="D32" s="1334"/>
      <c r="E32" s="1350" t="s">
        <v>337</v>
      </c>
      <c r="F32" s="1350"/>
      <c r="G32" s="1325" t="str">
        <f ca="1">'Unit 3   '!E68</f>
        <v>Iteration and review</v>
      </c>
      <c r="H32" s="1398" t="str">
        <f ca="1">'Unit 4    '!E69</f>
        <v>Media Production</v>
      </c>
      <c r="I32" s="1394" t="s">
        <v>301</v>
      </c>
      <c r="J32" s="1343"/>
      <c r="K32" s="1351"/>
      <c r="L32" s="1341"/>
      <c r="M32" s="1341"/>
      <c r="N32" s="1352" t="s">
        <v>338</v>
      </c>
      <c r="O32" s="1352" t="s">
        <v>338</v>
      </c>
      <c r="P32" s="1341"/>
      <c r="Q32" s="1341"/>
      <c r="R32" s="1346" t="str">
        <f>'[2]Live ASG- Unit 21 YR13 DIP'!D54</f>
        <v>Proposal development - (U21)</v>
      </c>
      <c r="S32" s="1343"/>
      <c r="T32" s="1332" t="str">
        <f>'[2]Live ASG- Unit 21 YR12 DIP'!D56</f>
        <v>Review - (U21)</v>
      </c>
      <c r="U32" s="1341"/>
    </row>
    <row r="33" spans="1:21" ht="18.75" customHeight="1">
      <c r="A33" s="1333" t="s">
        <v>339</v>
      </c>
      <c r="B33" s="1341" t="s">
        <v>330</v>
      </c>
      <c r="C33" s="1343"/>
      <c r="D33" s="1334"/>
      <c r="E33" s="1350" t="s">
        <v>337</v>
      </c>
      <c r="F33" s="1350"/>
      <c r="G33" s="1325" t="str">
        <f ca="1">'Unit 3   '!E70</f>
        <v>Iteration and review</v>
      </c>
      <c r="H33" s="1398" t="str">
        <f ca="1">'Unit 4    '!E70</f>
        <v>Iteration and review</v>
      </c>
      <c r="I33" s="1395" t="s">
        <v>304</v>
      </c>
      <c r="J33" s="1343"/>
      <c r="K33" s="1351"/>
      <c r="L33" s="1341"/>
      <c r="M33" s="1341"/>
      <c r="N33" s="1352" t="s">
        <v>338</v>
      </c>
      <c r="O33" s="1352" t="s">
        <v>338</v>
      </c>
      <c r="P33" s="1341"/>
      <c r="Q33" s="1341"/>
      <c r="R33" s="1346" t="str">
        <f>'[2]Live ASG- Unit 21 YR13 DIP'!D56</f>
        <v>Presentation - (U21)</v>
      </c>
      <c r="S33" s="1343"/>
      <c r="T33" s="1332" t="str">
        <f>'[2]Live ASG- Unit 21 YR12 DIP'!D59</f>
        <v>Review - (U21)</v>
      </c>
      <c r="U33" s="1341"/>
    </row>
    <row r="34" spans="1:21" ht="18.75" customHeight="1">
      <c r="A34" s="1320" t="s">
        <v>340</v>
      </c>
      <c r="B34" s="1321" t="s">
        <v>340</v>
      </c>
      <c r="C34" s="1355"/>
      <c r="D34" s="1355"/>
      <c r="E34" s="1355"/>
      <c r="F34" s="1355"/>
      <c r="G34" s="1321"/>
      <c r="H34" s="1321"/>
      <c r="I34" s="1355"/>
      <c r="J34" s="1321"/>
      <c r="K34" s="1321"/>
      <c r="L34" s="1321"/>
      <c r="M34" s="1321"/>
      <c r="N34" s="1322"/>
      <c r="O34" s="1322"/>
      <c r="P34" s="1321"/>
      <c r="Q34" s="1321"/>
      <c r="R34" s="1321"/>
      <c r="S34" s="1321"/>
      <c r="T34" s="1321"/>
      <c r="U34" s="1323"/>
    </row>
    <row r="35" spans="1:21" ht="18.75" customHeight="1">
      <c r="A35" s="1333" t="s">
        <v>341</v>
      </c>
      <c r="B35" s="1300" t="s">
        <v>342</v>
      </c>
      <c r="C35" s="1343"/>
      <c r="D35" s="1356"/>
      <c r="E35" s="1350" t="s">
        <v>337</v>
      </c>
      <c r="F35" s="1350"/>
      <c r="G35" s="1325" t="str">
        <f ca="1">'Unit 3   '!E77</f>
        <v>Iteration and review</v>
      </c>
      <c r="H35" s="1398" t="str">
        <f ca="1">'Unit 4    '!E77</f>
        <v>Iteration and review</v>
      </c>
      <c r="I35" s="843" t="s">
        <v>343</v>
      </c>
      <c r="J35" s="1343"/>
      <c r="K35" s="1351"/>
      <c r="L35" s="1300"/>
      <c r="M35" s="1300"/>
      <c r="N35" s="1352" t="s">
        <v>338</v>
      </c>
      <c r="O35" s="1352" t="s">
        <v>338</v>
      </c>
      <c r="P35" s="1300"/>
      <c r="Q35" s="1300"/>
      <c r="R35" s="1346" t="str">
        <f>'[2]Live ASG- Unit 21 YR13 DIP'!D59</f>
        <v>Presentation - (U21)</v>
      </c>
      <c r="S35" s="1343"/>
      <c r="T35" s="1332" t="str">
        <f>'[2]Live ASG- Unit 21 YR12 DIP'!D61</f>
        <v>Review - (U21)</v>
      </c>
      <c r="U35" s="1300"/>
    </row>
    <row r="36" spans="1:21" ht="18.75" customHeight="1">
      <c r="A36" s="1333" t="s">
        <v>344</v>
      </c>
      <c r="B36" s="1300" t="s">
        <v>342</v>
      </c>
      <c r="C36" s="1343"/>
      <c r="D36" s="1356"/>
      <c r="E36" s="1357" t="s">
        <v>309</v>
      </c>
      <c r="F36" s="1357"/>
      <c r="G36" s="1325" t="str">
        <f ca="1">'Unit 3   '!E79</f>
        <v>Iteration and review</v>
      </c>
      <c r="H36" s="1398" t="str">
        <f ca="1">'Unit 4    '!E79</f>
        <v>Media Production</v>
      </c>
      <c r="I36" s="1395" t="s">
        <v>304</v>
      </c>
      <c r="J36" s="1343"/>
      <c r="K36" s="1351"/>
      <c r="L36" s="1300"/>
      <c r="M36" s="1300"/>
      <c r="N36" s="1352" t="s">
        <v>338</v>
      </c>
      <c r="O36" s="1352" t="s">
        <v>338</v>
      </c>
      <c r="P36" s="1300"/>
      <c r="Q36" s="1300"/>
      <c r="R36" s="1346" t="str">
        <f>'[2]Live ASG- Unit 21 YR13 DIP'!D61</f>
        <v>Review - (U21)</v>
      </c>
      <c r="S36" s="1343"/>
      <c r="T36" s="1332" t="str">
        <f>'[2]Live ASG- Unit 21 YR12 DIP'!D63</f>
        <v>Review - (U21)</v>
      </c>
      <c r="U36" s="1300"/>
    </row>
    <row r="37" spans="1:21" ht="18.75" customHeight="1">
      <c r="A37" s="1333" t="s">
        <v>345</v>
      </c>
      <c r="B37" s="1300" t="s">
        <v>342</v>
      </c>
      <c r="C37" s="1343"/>
      <c r="D37" s="1358"/>
      <c r="E37" s="1357" t="s">
        <v>309</v>
      </c>
      <c r="F37" s="1357"/>
      <c r="G37" s="1325" t="str">
        <f ca="1">'Unit 3   '!E80</f>
        <v>Iteration and review</v>
      </c>
      <c r="H37" s="1398" t="str">
        <f ca="1">'Unit 4    '!E82</f>
        <v>Planning</v>
      </c>
      <c r="I37" s="843" t="s">
        <v>346</v>
      </c>
      <c r="J37" s="1343"/>
      <c r="K37" s="1351"/>
      <c r="L37" s="1341"/>
      <c r="M37" s="1341"/>
      <c r="N37" s="1352" t="s">
        <v>338</v>
      </c>
      <c r="O37" s="1352" t="s">
        <v>338</v>
      </c>
      <c r="P37" s="1341"/>
      <c r="Q37" s="1341"/>
      <c r="R37" s="1346" t="str">
        <f>'[2]Live ASG- Unit 21 YR13 DIP'!D63</f>
        <v>Review - (U21)</v>
      </c>
      <c r="S37" s="1343"/>
      <c r="T37" s="1343"/>
      <c r="U37" s="1341"/>
    </row>
    <row r="38" spans="1:21" ht="18.75" customHeight="1">
      <c r="A38" s="1333" t="s">
        <v>347</v>
      </c>
      <c r="B38" s="1300" t="s">
        <v>342</v>
      </c>
      <c r="C38" s="1343"/>
      <c r="D38" s="1327"/>
      <c r="E38" s="1343"/>
      <c r="F38" s="1343"/>
      <c r="G38" s="1325" t="str">
        <f ca="1">'Unit 3   '!E82</f>
        <v>Iteration and review</v>
      </c>
      <c r="H38" s="1398" t="str">
        <f ca="1">'Unit 4    '!E83</f>
        <v>Media Production</v>
      </c>
      <c r="I38" s="843" t="s">
        <v>293</v>
      </c>
      <c r="J38" s="1343"/>
      <c r="K38" s="1351"/>
      <c r="L38" s="1341"/>
      <c r="M38" s="1341"/>
      <c r="N38" s="1352" t="s">
        <v>338</v>
      </c>
      <c r="O38" s="1352" t="s">
        <v>338</v>
      </c>
      <c r="P38" s="1341"/>
      <c r="Q38" s="1341" t="str">
        <f>'[2]ASG- Unit 19 YR13 DIP'!D65</f>
        <v>Analysis-(U19)</v>
      </c>
      <c r="R38" s="1343"/>
      <c r="S38" s="1343"/>
      <c r="T38" s="1343"/>
      <c r="U38" s="1341"/>
    </row>
    <row r="39" spans="1:21" ht="18.75" customHeight="1">
      <c r="A39" s="1333" t="s">
        <v>348</v>
      </c>
      <c r="B39" s="1300" t="s">
        <v>342</v>
      </c>
      <c r="C39" s="1343"/>
      <c r="D39" s="1334"/>
      <c r="E39" s="1359"/>
      <c r="F39" s="1359"/>
      <c r="G39" s="1325" t="str">
        <f ca="1">'Unit 3   '!E83</f>
        <v>Iteration and review</v>
      </c>
      <c r="H39" s="1398" t="str">
        <f ca="1">'Unit 4    '!E85</f>
        <v>Planning</v>
      </c>
      <c r="I39" s="1037" t="s">
        <v>301</v>
      </c>
      <c r="J39" s="1343"/>
      <c r="K39" s="1354"/>
      <c r="L39" s="1341"/>
      <c r="M39" s="1341"/>
      <c r="N39" s="1352" t="s">
        <v>338</v>
      </c>
      <c r="O39" s="1352" t="s">
        <v>338</v>
      </c>
      <c r="P39" s="1341"/>
      <c r="Q39" s="1341" t="str">
        <f>'[2]ASG- Unit 19 YR13 DIP'!D67</f>
        <v>Analysis-(U19)</v>
      </c>
      <c r="R39" s="1359"/>
      <c r="S39" s="1359"/>
      <c r="T39" s="1359"/>
      <c r="U39" s="1341"/>
    </row>
    <row r="40" spans="1:21" ht="18.75" customHeight="1">
      <c r="A40" s="1340" t="s">
        <v>349</v>
      </c>
      <c r="B40" s="1300" t="s">
        <v>342</v>
      </c>
      <c r="C40" s="1343"/>
      <c r="D40" s="1334"/>
      <c r="E40" s="1359"/>
      <c r="F40" s="1359"/>
      <c r="G40" s="1325" t="str">
        <f ca="1">'Unit 3   '!E85</f>
        <v>Iteration and review</v>
      </c>
      <c r="H40" s="1398" t="str">
        <f ca="1">'Unit 4    '!E86</f>
        <v>Media Production</v>
      </c>
      <c r="I40" s="1359"/>
      <c r="J40" s="1343"/>
      <c r="K40" s="1351"/>
      <c r="L40" s="1341"/>
      <c r="M40" s="1341"/>
      <c r="N40" s="1352" t="s">
        <v>338</v>
      </c>
      <c r="O40" s="1352" t="s">
        <v>338</v>
      </c>
      <c r="P40" s="1341"/>
      <c r="Q40" s="1341" t="str">
        <f>'[2]ASG- Unit 19 YR13 DIP'!D69</f>
        <v>Analysis-(U19)</v>
      </c>
      <c r="R40" s="1359"/>
      <c r="S40" s="1359"/>
      <c r="T40" s="1359"/>
      <c r="U40" s="1341"/>
    </row>
    <row r="41" spans="1:21" ht="18.75" customHeight="1">
      <c r="A41" s="1320" t="s">
        <v>350</v>
      </c>
      <c r="B41" s="1321" t="s">
        <v>350</v>
      </c>
      <c r="C41" s="1321"/>
      <c r="D41" s="1321"/>
      <c r="E41" s="1321"/>
      <c r="F41" s="1321"/>
      <c r="G41" s="1321"/>
      <c r="H41" s="1321"/>
      <c r="I41" s="1321"/>
      <c r="J41" s="1321"/>
      <c r="K41" s="1321"/>
      <c r="L41" s="1321"/>
      <c r="M41" s="1321"/>
      <c r="N41" s="1322"/>
      <c r="O41" s="1322"/>
      <c r="P41" s="1321"/>
      <c r="Q41" s="1321"/>
      <c r="R41" s="1321"/>
      <c r="S41" s="1321"/>
      <c r="T41" s="1323"/>
      <c r="U41" s="1323"/>
    </row>
    <row r="42" spans="1:21" ht="18.75" customHeight="1">
      <c r="A42" s="1333" t="s">
        <v>351</v>
      </c>
      <c r="B42" s="1341" t="s">
        <v>352</v>
      </c>
      <c r="C42" s="1343"/>
      <c r="D42" s="1334"/>
      <c r="E42" s="1359"/>
      <c r="F42" s="1359"/>
      <c r="G42" s="1325" t="str">
        <f ca="1">'Unit 3   '!E90</f>
        <v>Iteration and review</v>
      </c>
      <c r="H42" s="1398" t="str">
        <f ca="1">'Unit 4    '!E90</f>
        <v>Planning</v>
      </c>
      <c r="I42" s="1359"/>
      <c r="J42" s="1343"/>
      <c r="K42" s="1351"/>
      <c r="L42" s="1341"/>
      <c r="M42" s="1341"/>
      <c r="N42" s="1352" t="s">
        <v>338</v>
      </c>
      <c r="O42" s="1352" t="s">
        <v>338</v>
      </c>
      <c r="P42" s="1341"/>
      <c r="Q42" s="1341" t="str">
        <f>'[2]ASG- Unit 19 YR13 DIP'!D73</f>
        <v>Analysis-(U19)</v>
      </c>
      <c r="R42" s="1343"/>
      <c r="S42" s="1343"/>
      <c r="T42" s="1343"/>
      <c r="U42" s="1341"/>
    </row>
    <row r="43" spans="1:21" ht="18.75" customHeight="1">
      <c r="A43" s="1340" t="s">
        <v>353</v>
      </c>
      <c r="B43" s="1341" t="s">
        <v>352</v>
      </c>
      <c r="C43" s="1343"/>
      <c r="D43" s="1334"/>
      <c r="E43" s="1359"/>
      <c r="F43" s="1359"/>
      <c r="G43" s="1325" t="str">
        <f ca="1">'Unit 3   '!E92</f>
        <v>Iteration and review</v>
      </c>
      <c r="H43" s="1398" t="str">
        <f ca="1">'Unit 4    '!E92</f>
        <v>Iteration and review</v>
      </c>
      <c r="I43" s="1359"/>
      <c r="J43" s="1343"/>
      <c r="K43" s="1351"/>
      <c r="L43" s="1341"/>
      <c r="M43" s="1341"/>
      <c r="N43" s="1352" t="s">
        <v>338</v>
      </c>
      <c r="O43" s="1352" t="s">
        <v>338</v>
      </c>
      <c r="P43" s="1341"/>
      <c r="Q43" s="1341" t="str">
        <f>'[2]ASG- Unit 19 YR13 DIP'!D75</f>
        <v>Analysis-(U19)</v>
      </c>
      <c r="R43" s="1359"/>
      <c r="S43" s="1343"/>
      <c r="T43" s="1343"/>
      <c r="U43" s="1341"/>
    </row>
    <row r="44" spans="1:21" ht="18.75" customHeight="1">
      <c r="A44" s="1333" t="s">
        <v>354</v>
      </c>
      <c r="B44" s="1341" t="s">
        <v>352</v>
      </c>
      <c r="C44" s="1343"/>
      <c r="D44" s="1334"/>
      <c r="E44" s="1359"/>
      <c r="F44" s="1359"/>
      <c r="G44" s="1325" t="str">
        <f ca="1">'Unit 3   '!E94</f>
        <v>Iteration and review</v>
      </c>
      <c r="H44" s="1398" t="str">
        <f ca="1">'Unit 4    '!E94</f>
        <v>Iteration and review</v>
      </c>
      <c r="I44" s="1359"/>
      <c r="J44" s="1343"/>
      <c r="K44" s="1351"/>
      <c r="L44" s="1341"/>
      <c r="M44" s="1341"/>
      <c r="N44" s="1352" t="s">
        <v>338</v>
      </c>
      <c r="O44" s="1352" t="s">
        <v>338</v>
      </c>
      <c r="P44" s="1341"/>
      <c r="Q44" s="1341" t="str">
        <f>'[2]ASG- Unit 19 YR13 DIP'!D77</f>
        <v>Analysis-(U19)</v>
      </c>
      <c r="R44" s="1359"/>
      <c r="S44" s="1359"/>
      <c r="T44" s="1359"/>
      <c r="U44" s="1341"/>
    </row>
    <row r="45" spans="1:21" ht="18.75" customHeight="1">
      <c r="A45" s="1340" t="s">
        <v>355</v>
      </c>
      <c r="B45" s="1341" t="s">
        <v>352</v>
      </c>
      <c r="C45" s="1343"/>
      <c r="D45" s="1334"/>
      <c r="E45" s="1359"/>
      <c r="F45" s="1359"/>
      <c r="G45" s="1325" t="str">
        <f ca="1">'Unit 3   '!E96</f>
        <v>Iteration and review</v>
      </c>
      <c r="H45" s="1398" t="str">
        <f ca="1">'Unit 4    '!E97</f>
        <v>Media Production</v>
      </c>
      <c r="I45" s="1359"/>
      <c r="J45" s="1343"/>
      <c r="K45" s="1351"/>
      <c r="L45" s="1341"/>
      <c r="M45" s="1341"/>
      <c r="N45" s="899" t="s">
        <v>291</v>
      </c>
      <c r="O45" s="899" t="s">
        <v>291</v>
      </c>
      <c r="P45" s="1341"/>
      <c r="Q45" s="1341" t="str">
        <f>'[2]ASG- Unit 19 YR13 DIP'!D79</f>
        <v>Analysis-(U19)</v>
      </c>
      <c r="R45" s="1343"/>
      <c r="S45" s="1343"/>
      <c r="T45" s="1359"/>
      <c r="U45" s="1341"/>
    </row>
    <row r="46" spans="1:21" ht="18.75" customHeight="1">
      <c r="A46" s="1333" t="s">
        <v>356</v>
      </c>
      <c r="B46" s="1341" t="s">
        <v>352</v>
      </c>
      <c r="C46" s="1343"/>
      <c r="D46" s="1334"/>
      <c r="E46" s="1359"/>
      <c r="F46" s="1359"/>
      <c r="G46" s="1325" t="str">
        <f ca="1">'Unit 3   '!E98</f>
        <v>Iteration and review</v>
      </c>
      <c r="H46" s="1398" t="str">
        <f ca="1">'Unit 4    '!E98</f>
        <v>Iteration and review</v>
      </c>
      <c r="I46" s="1359"/>
      <c r="J46" s="1343"/>
      <c r="K46" s="1351"/>
      <c r="L46" s="1341"/>
      <c r="M46" s="1341"/>
      <c r="N46" s="899" t="s">
        <v>291</v>
      </c>
      <c r="O46" s="899" t="s">
        <v>291</v>
      </c>
      <c r="P46" s="1341"/>
      <c r="Q46" s="1341"/>
      <c r="R46" s="1343"/>
      <c r="S46" s="1343"/>
      <c r="T46" s="1343"/>
      <c r="U46" s="1341"/>
    </row>
    <row r="47" spans="1:21" ht="18.75" customHeight="1">
      <c r="A47" s="1340" t="s">
        <v>357</v>
      </c>
      <c r="B47" s="1341" t="s">
        <v>352</v>
      </c>
      <c r="C47" s="1343"/>
      <c r="D47" s="764"/>
      <c r="E47" s="1353"/>
      <c r="F47" s="1353"/>
      <c r="G47" s="1325" t="str">
        <f ca="1">'Unit 3   '!E99</f>
        <v>Iteration and review</v>
      </c>
      <c r="H47" s="1398" t="str">
        <f ca="1">'Unit 4    '!E99</f>
        <v>Planning</v>
      </c>
      <c r="I47" s="1353"/>
      <c r="J47" s="1343"/>
      <c r="K47" s="1351"/>
      <c r="L47" s="764"/>
      <c r="M47" s="764"/>
      <c r="N47" s="899" t="s">
        <v>291</v>
      </c>
      <c r="O47" s="899" t="s">
        <v>291</v>
      </c>
      <c r="P47" s="764"/>
      <c r="Q47" s="1341" t="str">
        <f>'[2]ASG- Unit 19 YR13 DIP'!D81</f>
        <v> </v>
      </c>
      <c r="R47" s="1359"/>
      <c r="S47" s="1359"/>
      <c r="T47" s="1359"/>
      <c r="U47" s="764"/>
    </row>
    <row r="48" spans="1:21" ht="18.75" customHeight="1">
      <c r="A48" s="1313" t="s">
        <v>358</v>
      </c>
      <c r="B48" s="1341" t="s">
        <v>352</v>
      </c>
      <c r="C48" s="1343"/>
      <c r="D48" s="1360"/>
      <c r="E48" s="1354"/>
      <c r="F48" s="1354"/>
      <c r="G48" s="1325"/>
      <c r="H48" s="1398" t="str">
        <f ca="1">'Unit 4    '!E100</f>
        <v>Iteration and review</v>
      </c>
      <c r="I48" s="1354"/>
      <c r="J48" s="1343"/>
      <c r="K48" s="1354"/>
      <c r="L48" s="1360"/>
      <c r="M48" s="1360"/>
      <c r="N48" s="899" t="s">
        <v>291</v>
      </c>
      <c r="O48" s="899" t="s">
        <v>291</v>
      </c>
      <c r="P48" s="1360"/>
      <c r="Q48" s="1341"/>
      <c r="R48" s="1359"/>
      <c r="S48" s="1359"/>
      <c r="T48" s="1359"/>
      <c r="U48" s="1360"/>
    </row>
    <row r="49" spans="1:21" ht="18.75" customHeight="1">
      <c r="A49" s="1320" t="s">
        <v>359</v>
      </c>
      <c r="B49" s="1321"/>
      <c r="C49" s="1321"/>
      <c r="D49" s="1321"/>
      <c r="E49" s="1321"/>
      <c r="F49" s="1321"/>
      <c r="G49" s="1321"/>
      <c r="H49" s="1321"/>
      <c r="I49" s="1321"/>
      <c r="J49" s="1321"/>
      <c r="K49" s="1321"/>
      <c r="L49" s="1321"/>
      <c r="M49" s="1321"/>
      <c r="N49" s="1322"/>
      <c r="O49" s="1322"/>
      <c r="P49" s="1321"/>
      <c r="Q49" s="1321"/>
      <c r="R49" s="1321"/>
      <c r="S49" s="1321"/>
      <c r="T49" s="1321"/>
      <c r="U49" s="1323"/>
    </row>
    <row r="50" spans="1:21" ht="18.75" customHeight="1">
      <c r="A50" s="1333" t="s">
        <v>288</v>
      </c>
      <c r="B50" s="1335"/>
      <c r="C50" s="1343"/>
      <c r="D50" s="1334"/>
      <c r="E50" s="1361"/>
      <c r="F50" s="1361"/>
      <c r="H50" s="1398"/>
      <c r="I50" s="1359"/>
      <c r="J50" s="1343"/>
      <c r="K50" s="1351"/>
      <c r="L50" s="1341"/>
      <c r="M50" s="1341"/>
      <c r="N50" s="899" t="s">
        <v>332</v>
      </c>
      <c r="O50" s="899" t="s">
        <v>332</v>
      </c>
      <c r="P50" s="1341"/>
      <c r="Q50" s="1341"/>
      <c r="R50" s="1343"/>
      <c r="S50" s="1343"/>
      <c r="T50" s="1343"/>
      <c r="U50" s="1341"/>
    </row>
    <row r="51" spans="1:21" ht="18.75" customHeight="1">
      <c r="A51" s="1333" t="s">
        <v>292</v>
      </c>
      <c r="B51" s="1335"/>
      <c r="C51" s="1343"/>
      <c r="D51" s="1334"/>
      <c r="E51" s="1361"/>
      <c r="F51" s="1361"/>
      <c r="H51" s="1398"/>
      <c r="I51" s="1359"/>
      <c r="J51" s="1343"/>
      <c r="K51" s="1362"/>
      <c r="L51" s="1341"/>
      <c r="M51" s="1341"/>
      <c r="N51" s="899" t="s">
        <v>332</v>
      </c>
      <c r="O51" s="899" t="s">
        <v>332</v>
      </c>
      <c r="P51" s="1341"/>
      <c r="Q51" s="1341" t="str">
        <f>'[2]ASG- Unit 19 YR13 DIP'!D85</f>
        <v>Work Experience</v>
      </c>
      <c r="R51" s="1359"/>
      <c r="S51" s="1359"/>
      <c r="T51" s="1359"/>
      <c r="U51" s="1341"/>
    </row>
    <row r="52" spans="1:21" ht="18.75" customHeight="1">
      <c r="A52" s="1333" t="s">
        <v>296</v>
      </c>
      <c r="B52" s="1335"/>
      <c r="C52" s="1343"/>
      <c r="D52" s="1334"/>
      <c r="E52" s="1361"/>
      <c r="F52" s="1361"/>
      <c r="I52" s="1359"/>
      <c r="J52" s="1343"/>
      <c r="K52" s="1361"/>
      <c r="L52" s="1341"/>
      <c r="M52" s="1341"/>
      <c r="N52" s="899" t="s">
        <v>332</v>
      </c>
      <c r="O52" s="899" t="s">
        <v>332</v>
      </c>
      <c r="P52" s="1341"/>
      <c r="Q52" s="1341" t="str">
        <f>'[2]ASG- Unit 19 YR13 DIP'!D86</f>
        <v>Work Experience</v>
      </c>
      <c r="R52" s="1359"/>
      <c r="S52" s="1359"/>
      <c r="T52" s="1359"/>
      <c r="U52" s="1341"/>
    </row>
    <row r="53" spans="1:21" ht="18.75" customHeight="1">
      <c r="A53" s="1333" t="s">
        <v>298</v>
      </c>
      <c r="B53" s="1335"/>
      <c r="C53" s="1343"/>
      <c r="D53" s="1334"/>
      <c r="E53" s="1361"/>
      <c r="F53" s="1361"/>
      <c r="I53" s="1359"/>
      <c r="J53" s="1343"/>
      <c r="K53" s="1361"/>
      <c r="L53" s="1341"/>
      <c r="M53" s="1341"/>
      <c r="N53" s="899" t="s">
        <v>332</v>
      </c>
      <c r="O53" s="899" t="s">
        <v>332</v>
      </c>
      <c r="P53" s="1341"/>
      <c r="Q53" s="1341"/>
      <c r="R53" s="1343"/>
      <c r="S53" s="1343"/>
      <c r="T53" s="1343"/>
      <c r="U53" s="1341"/>
    </row>
    <row r="54" spans="1:21" ht="18.75" customHeight="1">
      <c r="A54" s="1333" t="s">
        <v>300</v>
      </c>
      <c r="B54" s="1335"/>
      <c r="C54" s="1343"/>
      <c r="D54" s="1334"/>
      <c r="E54" s="1361"/>
      <c r="F54" s="1361"/>
      <c r="I54" s="1359"/>
      <c r="J54" s="1343"/>
      <c r="K54" s="1354"/>
      <c r="L54" s="1341"/>
      <c r="M54" s="1341"/>
      <c r="N54" s="899" t="s">
        <v>332</v>
      </c>
      <c r="O54" s="899" t="s">
        <v>332</v>
      </c>
      <c r="P54" s="1341"/>
      <c r="Q54" s="1341"/>
      <c r="R54" s="1343"/>
      <c r="S54" s="1343"/>
      <c r="T54" s="1343"/>
      <c r="U54" s="1341"/>
    </row>
    <row r="55" spans="1:21" ht="18.75" customHeight="1">
      <c r="A55" s="1333" t="s">
        <v>302</v>
      </c>
      <c r="B55" s="1335"/>
      <c r="C55" s="1343"/>
      <c r="D55" s="1334"/>
      <c r="E55" s="1361"/>
      <c r="F55" s="1361"/>
      <c r="I55" s="1353"/>
      <c r="J55" s="1343"/>
      <c r="K55" s="1351"/>
      <c r="L55" s="1341"/>
      <c r="M55" s="1341"/>
      <c r="N55" s="899" t="s">
        <v>332</v>
      </c>
      <c r="O55" s="899" t="s">
        <v>332</v>
      </c>
      <c r="P55" s="1341"/>
      <c r="Q55" s="1341"/>
      <c r="R55" s="1359"/>
      <c r="S55" s="1359"/>
      <c r="T55" s="1359"/>
      <c r="U55" s="1341"/>
    </row>
    <row r="56" spans="1:21" ht="18.75" customHeight="1">
      <c r="A56" s="1333" t="s">
        <v>303</v>
      </c>
      <c r="B56" s="1335"/>
      <c r="C56" s="1343"/>
      <c r="D56" s="1334"/>
      <c r="E56" s="1361"/>
      <c r="F56" s="1361"/>
      <c r="I56" s="1354"/>
      <c r="J56" s="1343"/>
      <c r="K56" s="1351"/>
      <c r="L56" s="1341"/>
      <c r="M56" s="1341"/>
      <c r="N56" s="899" t="s">
        <v>332</v>
      </c>
      <c r="O56" s="899" t="s">
        <v>332</v>
      </c>
      <c r="P56" s="1341"/>
      <c r="Q56" s="1341"/>
      <c r="R56" s="1359"/>
      <c r="S56" s="1359"/>
      <c r="T56" s="1359"/>
      <c r="U56" s="1341"/>
    </row>
    <row r="57" spans="1:21" ht="18.75" customHeight="1">
      <c r="A57" s="1320" t="s">
        <v>360</v>
      </c>
      <c r="B57" s="1363"/>
      <c r="C57" s="1321"/>
      <c r="D57" s="1321"/>
      <c r="E57" s="1321"/>
      <c r="F57" s="1321"/>
      <c r="I57" s="1321"/>
      <c r="J57" s="1321"/>
      <c r="K57" s="1321"/>
      <c r="L57" s="1321"/>
      <c r="M57" s="1321"/>
      <c r="N57" s="1322"/>
      <c r="O57" s="1322"/>
      <c r="P57" s="1321"/>
      <c r="Q57" s="1321"/>
      <c r="R57" s="1321"/>
      <c r="S57" s="1321"/>
      <c r="T57" s="1321"/>
      <c r="U57" s="1323"/>
    </row>
    <row r="58" spans="1:21" ht="18.75" customHeight="1">
      <c r="A58" s="1340" t="s">
        <v>361</v>
      </c>
      <c r="B58" s="1335"/>
      <c r="C58" s="1334"/>
      <c r="D58" s="1334"/>
      <c r="E58" s="1361"/>
      <c r="F58" s="1361"/>
      <c r="J58" s="1343"/>
      <c r="K58" s="1351"/>
      <c r="L58" s="1341"/>
      <c r="M58" s="1341"/>
      <c r="N58" s="899" t="s">
        <v>332</v>
      </c>
      <c r="O58" s="899" t="s">
        <v>332</v>
      </c>
      <c r="P58" s="1341"/>
      <c r="Q58" s="1341" t="str">
        <f>'[2]ASG- Unit 19 YR13 DIP'!D85</f>
        <v>Work Experience</v>
      </c>
      <c r="R58" s="1343"/>
      <c r="S58" s="1343"/>
      <c r="T58" s="1343"/>
      <c r="U58" s="1341"/>
    </row>
    <row r="59" spans="1:21" ht="18.75" customHeight="1">
      <c r="A59" s="1340" t="s">
        <v>307</v>
      </c>
      <c r="B59" s="1335"/>
      <c r="C59" s="1334"/>
      <c r="D59" s="1334"/>
      <c r="E59" s="1361"/>
      <c r="F59" s="1361"/>
      <c r="J59" s="1343"/>
      <c r="K59" s="1351"/>
      <c r="L59" s="1341"/>
      <c r="M59" s="1341"/>
      <c r="N59" s="899" t="s">
        <v>332</v>
      </c>
      <c r="O59" s="899" t="s">
        <v>332</v>
      </c>
      <c r="P59" s="1341"/>
      <c r="Q59" s="1341" t="str">
        <f>'[2]ASG- Unit 19 YR13 DIP'!D86</f>
        <v>Work Experience</v>
      </c>
      <c r="R59" s="1359"/>
      <c r="S59" s="1359"/>
      <c r="T59" s="1359"/>
      <c r="U59" s="1341"/>
    </row>
    <row r="60" spans="1:21" ht="18.75" customHeight="1">
      <c r="A60" s="1340" t="s">
        <v>312</v>
      </c>
      <c r="B60" s="1335"/>
      <c r="C60" s="1334"/>
      <c r="D60" s="1334"/>
      <c r="E60" s="1361"/>
      <c r="F60" s="1361"/>
      <c r="J60" s="1343"/>
      <c r="K60" s="1351"/>
      <c r="L60" s="1341"/>
      <c r="M60" s="1341"/>
      <c r="N60" s="899" t="s">
        <v>332</v>
      </c>
      <c r="O60" s="899" t="s">
        <v>332</v>
      </c>
      <c r="P60" s="1341"/>
      <c r="Q60" s="1341"/>
      <c r="R60" s="1359"/>
      <c r="S60" s="1359"/>
      <c r="T60" s="1359"/>
      <c r="U60" s="1341"/>
    </row>
    <row r="61" spans="1:21" ht="18.75" customHeight="1">
      <c r="A61" s="1340" t="s">
        <v>313</v>
      </c>
      <c r="B61" s="1335"/>
      <c r="C61" s="1334"/>
      <c r="D61" s="1334"/>
      <c r="E61" s="1361"/>
      <c r="F61" s="1361"/>
      <c r="J61" s="1343"/>
      <c r="K61" s="1354"/>
      <c r="L61" s="1341"/>
      <c r="M61" s="1341"/>
      <c r="N61" s="899" t="s">
        <v>332</v>
      </c>
      <c r="O61" s="899" t="s">
        <v>332</v>
      </c>
      <c r="P61" s="1341"/>
      <c r="Q61" s="1341"/>
      <c r="R61" s="1343"/>
      <c r="S61" s="1343"/>
      <c r="T61" s="1343"/>
      <c r="U61" s="1341"/>
    </row>
    <row r="62" spans="1:21" ht="18.75" customHeight="1">
      <c r="A62" s="1340" t="s">
        <v>314</v>
      </c>
      <c r="B62" s="1335"/>
      <c r="C62" s="1334"/>
      <c r="D62" s="1334"/>
      <c r="E62" s="1361"/>
      <c r="F62" s="1361"/>
      <c r="J62" s="1343"/>
      <c r="K62" s="1364"/>
      <c r="L62" s="1341"/>
      <c r="M62" s="1341"/>
      <c r="N62" s="899" t="s">
        <v>332</v>
      </c>
      <c r="O62" s="899" t="s">
        <v>332</v>
      </c>
      <c r="P62" s="1341"/>
      <c r="Q62" s="1341"/>
      <c r="R62" s="1359"/>
      <c r="S62" s="1359"/>
      <c r="T62" s="1359"/>
      <c r="U62" s="1341"/>
    </row>
    <row r="63" spans="1:21" ht="18.75" customHeight="1">
      <c r="A63" s="1340" t="s">
        <v>316</v>
      </c>
      <c r="B63" s="1335"/>
      <c r="C63" s="1334"/>
      <c r="D63" s="1334"/>
      <c r="E63" s="1361"/>
      <c r="F63" s="1361"/>
      <c r="J63" s="1343"/>
      <c r="K63" s="1364"/>
      <c r="L63" s="1341"/>
      <c r="M63" s="1341"/>
      <c r="N63" s="899" t="s">
        <v>332</v>
      </c>
      <c r="O63" s="899" t="s">
        <v>332</v>
      </c>
      <c r="P63" s="1341"/>
      <c r="Q63" s="1341"/>
      <c r="R63" s="1343"/>
      <c r="S63" s="1343"/>
      <c r="T63" s="1343"/>
      <c r="U63" s="1341"/>
    </row>
    <row r="64" spans="1:21" ht="18.75" customHeight="1">
      <c r="A64" s="1340" t="s">
        <v>317</v>
      </c>
      <c r="B64" s="1335"/>
      <c r="C64" s="1334"/>
      <c r="D64" s="1334"/>
      <c r="E64" s="1361"/>
      <c r="F64" s="1361"/>
      <c r="J64" s="1343"/>
      <c r="K64" s="1351"/>
      <c r="L64" s="1341"/>
      <c r="M64" s="1341"/>
      <c r="N64" s="899" t="s">
        <v>332</v>
      </c>
      <c r="O64" s="899" t="s">
        <v>332</v>
      </c>
      <c r="P64" s="1341"/>
      <c r="Q64" s="1341"/>
      <c r="R64" s="1359"/>
      <c r="S64" s="1359"/>
      <c r="T64" s="1359"/>
      <c r="U64" s="1341"/>
    </row>
    <row r="65" spans="1:21" ht="18.75" customHeight="1">
      <c r="A65" s="1340" t="s">
        <v>318</v>
      </c>
      <c r="B65" s="1335"/>
      <c r="C65" s="1334"/>
      <c r="D65" s="1334"/>
      <c r="E65" s="1361"/>
      <c r="F65" s="1361"/>
      <c r="J65" s="1343"/>
      <c r="K65" s="1351"/>
      <c r="L65" s="1341"/>
      <c r="M65" s="1341"/>
      <c r="N65" s="899" t="s">
        <v>332</v>
      </c>
      <c r="O65" s="899" t="s">
        <v>332</v>
      </c>
      <c r="P65" s="1341"/>
      <c r="Q65" s="1341"/>
      <c r="R65" s="1359"/>
      <c r="S65" s="1359"/>
      <c r="T65" s="1359"/>
      <c r="U65" s="1341"/>
    </row>
    <row r="66" spans="1:21" ht="18.75" customHeight="1">
      <c r="A66" s="1320" t="s">
        <v>362</v>
      </c>
      <c r="B66" s="1363"/>
      <c r="C66" s="1321"/>
      <c r="D66" s="1321"/>
      <c r="E66" s="1321"/>
      <c r="F66" s="1321"/>
      <c r="J66" s="1321"/>
      <c r="K66" s="1321"/>
      <c r="L66" s="1321"/>
      <c r="M66" s="1321"/>
      <c r="N66" s="1322"/>
      <c r="O66" s="1322"/>
      <c r="P66" s="1321"/>
      <c r="Q66" s="1321"/>
      <c r="R66" s="1321"/>
      <c r="S66" s="1321"/>
      <c r="T66" s="1321"/>
      <c r="U66" s="1323"/>
    </row>
    <row r="67" spans="1:21" ht="18.75" customHeight="1">
      <c r="A67" s="1340" t="s">
        <v>320</v>
      </c>
      <c r="B67" s="1335"/>
      <c r="C67" s="1334"/>
      <c r="D67" s="1334"/>
      <c r="E67" s="1361"/>
      <c r="F67" s="1361"/>
      <c r="J67" s="1365"/>
      <c r="K67" s="1351"/>
      <c r="L67" s="1341"/>
      <c r="M67" s="1341"/>
      <c r="N67" s="1352" t="s">
        <v>310</v>
      </c>
      <c r="O67" s="1352" t="s">
        <v>310</v>
      </c>
      <c r="P67" s="1341"/>
      <c r="Q67" s="1341"/>
      <c r="R67" s="1343"/>
      <c r="S67" s="1343"/>
      <c r="T67" s="1343"/>
      <c r="U67" s="1341"/>
    </row>
    <row r="68" spans="1:21" ht="18.75" customHeight="1">
      <c r="A68" s="1333" t="s">
        <v>321</v>
      </c>
      <c r="B68" s="1335"/>
      <c r="C68" s="1334"/>
      <c r="D68" s="1334"/>
      <c r="E68" s="1361"/>
      <c r="F68" s="1361"/>
      <c r="J68" s="1365"/>
      <c r="K68" s="1354"/>
      <c r="L68" s="1341"/>
      <c r="M68" s="1341"/>
      <c r="N68" s="1352" t="s">
        <v>310</v>
      </c>
      <c r="O68" s="1352" t="s">
        <v>310</v>
      </c>
      <c r="P68" s="1341"/>
      <c r="Q68" s="1341"/>
      <c r="R68" s="1359"/>
      <c r="S68" s="1359"/>
      <c r="T68" s="1359"/>
      <c r="U68" s="1341"/>
    </row>
    <row r="69" spans="1:21" ht="18.75" customHeight="1">
      <c r="A69" s="1333" t="s">
        <v>324</v>
      </c>
      <c r="B69" s="1366"/>
      <c r="C69" s="1334"/>
      <c r="D69" s="1334"/>
      <c r="E69" s="1367"/>
      <c r="F69" s="1367"/>
      <c r="J69" s="1368"/>
      <c r="K69" s="1361"/>
      <c r="L69" s="1368"/>
      <c r="M69" s="1368"/>
      <c r="N69" s="1352" t="s">
        <v>310</v>
      </c>
      <c r="O69" s="1352" t="s">
        <v>310</v>
      </c>
      <c r="P69" s="1368"/>
      <c r="Q69" s="1368"/>
      <c r="R69" s="1343"/>
      <c r="S69" s="1343"/>
      <c r="T69" s="1343"/>
      <c r="U69" s="1368"/>
    </row>
    <row r="70" spans="1:21" ht="18.75" customHeight="1">
      <c r="A70" s="1333" t="s">
        <v>325</v>
      </c>
      <c r="B70" s="1369"/>
      <c r="C70" s="1334"/>
      <c r="D70" s="1334"/>
      <c r="E70" s="1367"/>
      <c r="F70" s="1367"/>
      <c r="J70" s="1336"/>
      <c r="K70" s="1361"/>
      <c r="L70" s="1365"/>
      <c r="M70" s="1365"/>
      <c r="N70" s="1370" t="s">
        <v>338</v>
      </c>
      <c r="O70" s="1370" t="s">
        <v>338</v>
      </c>
      <c r="P70" s="1365"/>
      <c r="Q70" s="1365"/>
      <c r="R70" s="1359"/>
      <c r="S70" s="1359"/>
      <c r="T70" s="1359"/>
      <c r="U70" s="1365"/>
    </row>
    <row r="71" spans="1:21" ht="18.75" customHeight="1">
      <c r="A71" s="1333" t="s">
        <v>326</v>
      </c>
      <c r="B71" s="1369"/>
      <c r="C71" s="1334"/>
      <c r="D71" s="1334"/>
      <c r="E71" s="1367"/>
      <c r="F71" s="1367"/>
      <c r="J71" s="1336"/>
      <c r="K71" s="1361"/>
      <c r="L71" s="1365"/>
      <c r="M71" s="1365"/>
      <c r="N71" s="1370" t="s">
        <v>363</v>
      </c>
      <c r="O71" s="1370" t="s">
        <v>363</v>
      </c>
      <c r="P71" s="1365"/>
      <c r="Q71" s="1365"/>
      <c r="R71" s="1359"/>
      <c r="S71" s="1359"/>
      <c r="T71" s="1359"/>
      <c r="U71" s="1365"/>
    </row>
    <row r="72" spans="1:21" ht="18.75" customHeight="1">
      <c r="A72" s="1320" t="s">
        <v>364</v>
      </c>
      <c r="B72" s="1363"/>
      <c r="C72" s="1321"/>
      <c r="D72" s="1321"/>
      <c r="E72" s="1321"/>
      <c r="F72" s="1321"/>
      <c r="J72" s="1321"/>
      <c r="K72" s="1321"/>
      <c r="L72" s="1321"/>
      <c r="M72" s="1321"/>
      <c r="N72" s="1321"/>
      <c r="O72" s="1322"/>
      <c r="P72" s="1321"/>
      <c r="Q72" s="1321"/>
      <c r="R72" s="1321"/>
      <c r="S72" s="1321"/>
      <c r="T72" s="1321"/>
      <c r="U72" s="1323"/>
    </row>
    <row r="73" spans="1:21" ht="18.75" customHeight="1">
      <c r="A73" s="1333" t="s">
        <v>327</v>
      </c>
      <c r="B73" s="1335"/>
      <c r="C73" s="1334"/>
      <c r="D73" s="1334"/>
      <c r="E73" s="1359"/>
      <c r="F73" s="1359"/>
      <c r="J73" s="1365"/>
      <c r="K73" s="1361"/>
      <c r="L73" s="1341"/>
      <c r="M73" s="1390"/>
      <c r="N73" s="1371"/>
      <c r="O73" s="1372"/>
      <c r="P73" s="1341"/>
      <c r="Q73" s="1341"/>
      <c r="R73" s="1343"/>
      <c r="S73" s="1343"/>
      <c r="T73" s="1343"/>
      <c r="U73" s="1341"/>
    </row>
    <row r="74" spans="1:21" ht="18.75" customHeight="1">
      <c r="A74" s="1333" t="s">
        <v>329</v>
      </c>
      <c r="B74" s="1335"/>
      <c r="C74" s="1334"/>
      <c r="D74" s="1334"/>
      <c r="E74" s="1359"/>
      <c r="F74" s="1359"/>
      <c r="J74" s="1365"/>
      <c r="K74" s="1361"/>
      <c r="L74" s="1341"/>
      <c r="M74" s="1390"/>
      <c r="N74" s="1371"/>
      <c r="O74" s="1372"/>
      <c r="P74" s="1341"/>
      <c r="Q74" s="1341"/>
      <c r="R74" s="1359"/>
      <c r="S74" s="1359"/>
      <c r="T74" s="1359"/>
      <c r="U74" s="1341"/>
    </row>
    <row r="75" spans="1:21" ht="18.75" customHeight="1">
      <c r="A75" s="1333" t="s">
        <v>333</v>
      </c>
      <c r="B75" s="1335"/>
      <c r="C75" s="1334"/>
      <c r="D75" s="1334"/>
      <c r="E75" s="1359"/>
      <c r="F75" s="1359"/>
      <c r="J75" s="1365"/>
      <c r="K75" s="1373"/>
      <c r="L75" s="1341"/>
      <c r="M75" s="1390"/>
      <c r="N75" s="1371"/>
      <c r="O75" s="1372"/>
      <c r="P75" s="1341"/>
      <c r="Q75" s="1341"/>
      <c r="R75" s="1359"/>
      <c r="S75" s="1359"/>
      <c r="T75" s="1359"/>
      <c r="U75" s="1341"/>
    </row>
    <row r="76" spans="1:21" ht="18.75" customHeight="1">
      <c r="A76" s="1333" t="s">
        <v>334</v>
      </c>
      <c r="B76" s="1335"/>
      <c r="C76" s="1334"/>
      <c r="D76" s="1334"/>
      <c r="E76" s="1359"/>
      <c r="F76" s="1359"/>
      <c r="J76" s="1365"/>
      <c r="K76" s="1362"/>
      <c r="L76" s="1374"/>
      <c r="M76" s="1391"/>
      <c r="N76" s="1371"/>
      <c r="O76" s="1372"/>
      <c r="P76" s="1341"/>
      <c r="Q76" s="1341"/>
      <c r="R76" s="1343"/>
      <c r="S76" s="1343"/>
      <c r="T76" s="1343"/>
      <c r="U76" s="1341"/>
    </row>
    <row r="77" spans="1:21" ht="18.75" customHeight="1">
      <c r="A77" s="1333" t="s">
        <v>335</v>
      </c>
      <c r="B77" s="1335"/>
      <c r="C77" s="1334"/>
      <c r="D77" s="1334"/>
      <c r="E77" s="1359"/>
      <c r="F77" s="1359"/>
      <c r="J77" s="1365"/>
      <c r="K77" s="1362"/>
      <c r="L77" s="1374"/>
      <c r="M77" s="1391"/>
      <c r="N77" s="1371"/>
      <c r="O77" s="1372"/>
      <c r="P77" s="1341"/>
      <c r="Q77" s="1341"/>
      <c r="R77" s="1359"/>
      <c r="S77" s="1359"/>
      <c r="T77" s="1359"/>
      <c r="U77" s="1341"/>
    </row>
    <row r="78" spans="1:21" ht="18.75" customHeight="1">
      <c r="A78" s="1333" t="s">
        <v>336</v>
      </c>
      <c r="B78" s="1335"/>
      <c r="C78" s="1334"/>
      <c r="D78" s="1334"/>
      <c r="E78" s="1359"/>
      <c r="F78" s="1359"/>
      <c r="J78" s="1365"/>
      <c r="K78" s="1362"/>
      <c r="L78" s="1374"/>
      <c r="M78" s="1391"/>
      <c r="N78" s="1371"/>
      <c r="O78" s="1372"/>
      <c r="P78" s="1341"/>
      <c r="Q78" s="1341"/>
      <c r="R78" s="1359"/>
      <c r="S78" s="1359"/>
      <c r="T78" s="1359"/>
      <c r="U78" s="1341"/>
    </row>
    <row r="79" spans="1:21" ht="18.75" customHeight="1">
      <c r="A79" s="1320" t="s">
        <v>365</v>
      </c>
      <c r="B79" s="1363"/>
      <c r="C79" s="1321"/>
      <c r="D79" s="1321"/>
      <c r="E79" s="1321"/>
      <c r="F79" s="1321"/>
      <c r="J79" s="1321"/>
      <c r="K79" s="1321"/>
      <c r="L79" s="1321"/>
      <c r="M79" s="1321"/>
      <c r="N79" s="1375"/>
      <c r="O79" s="1376"/>
      <c r="P79" s="1321"/>
      <c r="Q79" s="1321"/>
      <c r="R79" s="1321"/>
      <c r="S79" s="1321"/>
      <c r="T79" s="1321"/>
      <c r="U79" s="1323"/>
    </row>
    <row r="80" spans="1:21" ht="18.75" customHeight="1">
      <c r="A80" s="1333" t="s">
        <v>339</v>
      </c>
      <c r="B80" s="1377"/>
      <c r="C80" s="1300"/>
      <c r="D80" s="1300"/>
      <c r="E80" s="1364"/>
      <c r="F80" s="1364"/>
      <c r="J80" s="1300"/>
      <c r="K80" s="1362"/>
      <c r="L80" s="1378"/>
      <c r="M80" s="1392"/>
      <c r="N80" s="1379"/>
      <c r="O80" s="1380"/>
      <c r="P80" s="1300"/>
      <c r="Q80" s="1300"/>
      <c r="R80" s="1343"/>
      <c r="S80" s="1343"/>
      <c r="T80" s="1343"/>
      <c r="U80" s="1300"/>
    </row>
    <row r="81" spans="1:21" ht="18.75" customHeight="1">
      <c r="A81" s="1333" t="s">
        <v>341</v>
      </c>
      <c r="B81" s="1377"/>
      <c r="C81" s="1300"/>
      <c r="D81" s="1300"/>
      <c r="E81" s="1364"/>
      <c r="F81" s="1364"/>
      <c r="J81" s="1300"/>
      <c r="K81" s="1362"/>
      <c r="L81" s="1378"/>
      <c r="M81" s="1392"/>
      <c r="N81" s="1379"/>
      <c r="O81" s="1380"/>
      <c r="P81" s="1300"/>
      <c r="Q81" s="1300"/>
      <c r="R81" s="1359"/>
      <c r="S81" s="1359"/>
      <c r="T81" s="1359"/>
      <c r="U81" s="1300"/>
    </row>
    <row r="82" spans="1:21" ht="18.75" customHeight="1">
      <c r="A82" s="1333" t="s">
        <v>344</v>
      </c>
      <c r="B82" s="1335"/>
      <c r="C82" s="1334"/>
      <c r="D82" s="1334"/>
      <c r="E82" s="1359"/>
      <c r="F82" s="1359"/>
      <c r="J82" s="1365"/>
      <c r="K82" s="1362"/>
      <c r="L82" s="1374"/>
      <c r="M82" s="1391"/>
      <c r="N82" s="1371"/>
      <c r="O82" s="1372"/>
      <c r="P82" s="1341"/>
      <c r="Q82" s="1341"/>
      <c r="R82" s="1359"/>
      <c r="S82" s="1359"/>
      <c r="T82" s="1359"/>
      <c r="U82" s="1341"/>
    </row>
    <row r="83" spans="1:21" ht="18.75" customHeight="1">
      <c r="A83" s="1333" t="s">
        <v>345</v>
      </c>
      <c r="B83" s="1335"/>
      <c r="C83" s="1334"/>
      <c r="D83" s="1334"/>
      <c r="E83" s="1359"/>
      <c r="F83" s="1359"/>
      <c r="J83" s="1365"/>
      <c r="K83" s="1362"/>
      <c r="L83" s="1374"/>
      <c r="M83" s="1391"/>
      <c r="N83" s="1371"/>
      <c r="O83" s="1372"/>
      <c r="P83" s="1341"/>
      <c r="Q83" s="1341"/>
      <c r="R83" s="1343"/>
      <c r="S83" s="1343"/>
      <c r="T83" s="1343"/>
      <c r="U83" s="1341"/>
    </row>
    <row r="84" spans="1:21" ht="18.75" customHeight="1">
      <c r="A84" s="1333" t="s">
        <v>347</v>
      </c>
      <c r="B84" s="1335"/>
      <c r="C84" s="1334"/>
      <c r="D84" s="1334"/>
      <c r="E84" s="1359"/>
      <c r="F84" s="1359"/>
      <c r="J84" s="1365"/>
      <c r="K84" s="1362"/>
      <c r="L84" s="1374"/>
      <c r="M84" s="1391"/>
      <c r="N84" s="1371"/>
      <c r="O84" s="1372"/>
      <c r="P84" s="1341"/>
      <c r="Q84" s="1341"/>
      <c r="R84" s="1359"/>
      <c r="S84" s="1359"/>
      <c r="T84" s="1359"/>
      <c r="U84" s="1341"/>
    </row>
    <row r="85" spans="1:21" ht="18.75" customHeight="1">
      <c r="A85" s="1333" t="s">
        <v>348</v>
      </c>
      <c r="B85" s="1335"/>
      <c r="C85" s="1334"/>
      <c r="D85" s="1334"/>
      <c r="E85" s="1359"/>
      <c r="F85" s="1359"/>
      <c r="J85" s="1365"/>
      <c r="K85" s="1362"/>
      <c r="L85" s="1374"/>
      <c r="M85" s="1391"/>
      <c r="N85" s="1371"/>
      <c r="O85" s="1372"/>
      <c r="P85" s="1341"/>
      <c r="Q85" s="1341"/>
      <c r="R85" s="1359"/>
      <c r="S85" s="1359"/>
      <c r="T85" s="1359"/>
      <c r="U85" s="1341"/>
    </row>
    <row r="86" spans="1:21" ht="18.75" customHeight="1">
      <c r="A86" s="1320" t="s">
        <v>366</v>
      </c>
      <c r="B86" s="1363"/>
      <c r="C86" s="1321"/>
      <c r="D86" s="1321"/>
      <c r="E86" s="1321"/>
      <c r="F86" s="1321"/>
      <c r="J86" s="1321"/>
      <c r="K86" s="1321"/>
      <c r="L86" s="1321"/>
      <c r="M86" s="1321"/>
      <c r="N86" s="1375"/>
      <c r="O86" s="1376"/>
      <c r="P86" s="1321"/>
      <c r="Q86" s="1321"/>
      <c r="R86" s="1321"/>
      <c r="S86" s="1321"/>
      <c r="T86" s="1321"/>
      <c r="U86" s="1323"/>
    </row>
    <row r="87" spans="1:21" ht="18.75" customHeight="1">
      <c r="A87" s="1340" t="s">
        <v>349</v>
      </c>
      <c r="B87" s="1381"/>
      <c r="C87" s="1338"/>
      <c r="D87" s="1338"/>
      <c r="E87" s="1367"/>
      <c r="F87" s="1367"/>
      <c r="J87" s="1338"/>
      <c r="K87" s="1362"/>
      <c r="L87" s="1382"/>
      <c r="M87" s="1393"/>
      <c r="N87" s="1383"/>
      <c r="O87" s="1384"/>
      <c r="P87" s="1365"/>
      <c r="Q87" s="1365"/>
      <c r="R87" s="1343"/>
      <c r="S87" s="1343"/>
      <c r="T87" s="1343"/>
      <c r="U87" s="1365"/>
    </row>
    <row r="88" spans="1:21" ht="18.75" customHeight="1">
      <c r="A88" s="1333" t="s">
        <v>351</v>
      </c>
      <c r="B88" s="1381"/>
      <c r="C88" s="1338"/>
      <c r="D88" s="1338"/>
      <c r="E88" s="1367"/>
      <c r="F88" s="1367"/>
      <c r="J88" s="1338"/>
      <c r="K88" s="1362"/>
      <c r="L88" s="1382"/>
      <c r="M88" s="1393"/>
      <c r="N88" s="1383"/>
      <c r="O88" s="1384"/>
      <c r="P88" s="1365"/>
      <c r="Q88" s="1365"/>
      <c r="R88" s="1359"/>
      <c r="S88" s="1359"/>
      <c r="T88" s="1359"/>
      <c r="U88" s="1365"/>
    </row>
    <row r="89" spans="1:21" ht="18.75" customHeight="1">
      <c r="A89" s="1340" t="s">
        <v>353</v>
      </c>
      <c r="B89" s="1381"/>
      <c r="C89" s="1338"/>
      <c r="D89" s="1338"/>
      <c r="E89" s="1367"/>
      <c r="F89" s="1367"/>
      <c r="J89" s="1338"/>
      <c r="K89" s="1362"/>
      <c r="L89" s="1382"/>
      <c r="M89" s="1393"/>
      <c r="N89" s="1383"/>
      <c r="O89" s="1384"/>
      <c r="P89" s="1365"/>
      <c r="Q89" s="1365"/>
      <c r="R89" s="1359"/>
      <c r="S89" s="1359"/>
      <c r="T89" s="1359"/>
      <c r="U89" s="1365"/>
    </row>
    <row r="90" spans="1:21" ht="18.75" customHeight="1">
      <c r="A90" s="1333" t="s">
        <v>354</v>
      </c>
      <c r="B90" s="1381"/>
      <c r="C90" s="1338"/>
      <c r="D90" s="1338"/>
      <c r="E90" s="1362"/>
      <c r="F90" s="1362"/>
      <c r="J90" s="1338"/>
      <c r="K90" s="1362"/>
      <c r="L90" s="1382"/>
      <c r="M90" s="1393"/>
      <c r="N90" s="1383"/>
      <c r="O90" s="1384"/>
      <c r="P90" s="1365"/>
      <c r="Q90" s="1365"/>
      <c r="R90" s="1343"/>
      <c r="S90" s="1343"/>
      <c r="T90" s="1343"/>
      <c r="U90" s="1365"/>
    </row>
    <row r="91" spans="1:21" ht="18.75" customHeight="1">
      <c r="A91" s="1340" t="s">
        <v>355</v>
      </c>
      <c r="B91" s="1381"/>
      <c r="C91" s="1338"/>
      <c r="D91" s="1338"/>
      <c r="E91" s="1362"/>
      <c r="F91" s="1362"/>
      <c r="J91" s="1338"/>
      <c r="K91" s="1362"/>
      <c r="L91" s="1382"/>
      <c r="M91" s="1393"/>
      <c r="N91" s="1383"/>
      <c r="O91" s="1384"/>
      <c r="P91" s="1365"/>
      <c r="Q91" s="1365"/>
      <c r="R91" s="1343"/>
      <c r="S91" s="1343"/>
      <c r="T91" s="1343"/>
      <c r="U91" s="1365"/>
    </row>
    <row r="92" spans="1:21" ht="18.75" customHeight="1">
      <c r="A92" s="1333" t="s">
        <v>356</v>
      </c>
      <c r="B92" s="1381"/>
      <c r="C92" s="1338"/>
      <c r="D92" s="1338"/>
      <c r="E92" s="1367"/>
      <c r="F92" s="1367"/>
      <c r="J92" s="1338"/>
      <c r="K92" s="1362"/>
      <c r="L92" s="1382"/>
      <c r="M92" s="1393"/>
      <c r="N92" s="1383"/>
      <c r="O92" s="1384"/>
      <c r="P92" s="1365"/>
      <c r="Q92" s="1365"/>
      <c r="R92" s="1359"/>
      <c r="S92" s="1359"/>
      <c r="T92" s="1359"/>
      <c r="U92" s="1365"/>
    </row>
    <row r="93" spans="1:21" ht="18.75" customHeight="1">
      <c r="A93" s="1340" t="s">
        <v>357</v>
      </c>
      <c r="B93" s="1381"/>
      <c r="C93" s="1338"/>
      <c r="D93" s="1338"/>
      <c r="E93" s="1367"/>
      <c r="F93" s="1367"/>
      <c r="J93" s="1338"/>
      <c r="K93" s="1362"/>
      <c r="L93" s="1382"/>
      <c r="M93" s="1393"/>
      <c r="N93" s="1383"/>
      <c r="O93" s="1384"/>
      <c r="P93" s="1365"/>
      <c r="Q93" s="1365"/>
      <c r="R93" s="1359"/>
      <c r="S93" s="1359"/>
      <c r="T93" s="1359"/>
      <c r="U93" s="1365"/>
    </row>
    <row r="94" spans="1:21" ht="18.75" customHeight="1">
      <c r="A94" s="1385" t="s">
        <v>367</v>
      </c>
      <c r="B94" s="1386"/>
      <c r="C94" s="1386"/>
      <c r="D94" s="1386"/>
      <c r="E94" s="1386"/>
      <c r="F94" s="1386"/>
      <c r="J94" s="1386"/>
      <c r="K94" s="1386"/>
      <c r="L94" s="1386"/>
      <c r="M94" s="1386"/>
      <c r="N94" s="1386"/>
      <c r="O94" s="1386"/>
      <c r="P94" s="1386"/>
      <c r="Q94" s="1386"/>
      <c r="R94" s="1386"/>
      <c r="S94" s="1386"/>
      <c r="T94" s="1386"/>
      <c r="U94" s="1386"/>
    </row>
    <row r="95" spans="1:21" ht="18.75" customHeight="1">
      <c r="A95" s="1387"/>
    </row>
    <row r="96" spans="1:21" ht="18.75" customHeight="1">
      <c r="A96" s="1387"/>
    </row>
    <row r="97" spans="1:1" ht="18.75" customHeight="1">
      <c r="A97" s="1387"/>
    </row>
    <row r="98" spans="1:1" ht="18.75" customHeight="1">
      <c r="A98" s="1387"/>
    </row>
    <row r="99" spans="1:1" ht="18.75" customHeight="1">
      <c r="A99" s="1387"/>
    </row>
  </sheetData>
  <sheetProtection algorithmName="SHA-512" hashValue="wjgMCk4KeSPr+KbBrm53mrpS7lv9NRIbS7sQipPiq6OOPy1vW4XeP8Z/hKHZboKoj1nSSKHKXVnf6MtRdoUVRg==" saltValue="UwuPZ73Q1VOIMlodhpgS5Q==" spinCount="100000" sheet="1" objects="1" scenarios="1" selectLockedCells="1" selectUnlockedCells="1"/>
  <conditionalFormatting sqref="I4:I11 I13:I19 I21:I26 I28:I33 I35:I39">
    <cfRule type="containsText" dxfId="41" priority="3" operator="containsText" text="Media production">
      <formula>NOT(ISERROR(SEARCH("Media production",I4)))</formula>
    </cfRule>
    <cfRule type="containsText" dxfId="40" priority="4" operator="containsText" text="Media theory and concepts">
      <formula>NOT(ISERROR(SEARCH("Media theory and concepts",I4)))</formula>
    </cfRule>
  </conditionalFormatting>
  <conditionalFormatting sqref="I5">
    <cfRule type="containsText" dxfId="39" priority="1" operator="containsText" text="Planning">
      <formula>NOT(ISERROR(SEARCH("Planning",I5)))</formula>
    </cfRule>
  </conditionalFormatting>
  <pageMargins left="0.7" right="0.7" top="0.75" bottom="0.75" header="0.3" footer="0.3"/>
  <pageSetup paperSize="8" orientation="landscape" horizontalDpi="1200" verticalDpi="12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9D53-C710-44F0-B811-5E3F03F08681}">
  <sheetPr>
    <tabColor rgb="FF782565"/>
    <pageSetUpPr fitToPage="1"/>
  </sheetPr>
  <dimension ref="A1:AAO59"/>
  <sheetViews>
    <sheetView workbookViewId="0">
      <pane xSplit="3" ySplit="4" topLeftCell="AL38" activePane="bottomRight" state="frozen"/>
      <selection pane="topRight"/>
      <selection pane="bottomLeft"/>
      <selection pane="bottomRight" activeCell="AL38" sqref="AL38"/>
    </sheetView>
  </sheetViews>
  <sheetFormatPr baseColWidth="10" defaultColWidth="11" defaultRowHeight="16" outlineLevelRow="1"/>
  <cols>
    <col min="1" max="1" width="3.6640625" bestFit="1" customWidth="1"/>
    <col min="2" max="2" width="9.1640625" style="651" customWidth="1"/>
    <col min="3" max="3" width="20.33203125" bestFit="1" customWidth="1"/>
    <col min="4" max="4" width="4.1640625" bestFit="1" customWidth="1"/>
    <col min="5" max="49" width="5.33203125" style="651" customWidth="1"/>
    <col min="50" max="50" width="3.33203125" style="651" customWidth="1"/>
    <col min="51" max="75" width="5.6640625" style="651" customWidth="1"/>
    <col min="76" max="76" width="9.1640625" style="651" customWidth="1"/>
    <col min="77" max="85" width="5.6640625" style="651" customWidth="1"/>
    <col min="86" max="86" width="3.33203125" style="651" bestFit="1" customWidth="1"/>
    <col min="87" max="101" width="4.83203125" style="651" bestFit="1" customWidth="1"/>
    <col min="102" max="102" width="3.33203125" style="651" bestFit="1" customWidth="1"/>
    <col min="103" max="106" width="4.83203125" style="651" bestFit="1" customWidth="1"/>
    <col min="107" max="111" width="4.6640625" style="651" customWidth="1"/>
    <col min="112" max="116" width="5.1640625" style="651" customWidth="1"/>
    <col min="117" max="117" width="3.33203125" style="651" bestFit="1" customWidth="1"/>
    <col min="118" max="132" width="5.1640625" style="651" customWidth="1"/>
    <col min="133" max="147" width="5.5" style="651" customWidth="1"/>
    <col min="148" max="148" width="7" style="651" customWidth="1"/>
    <col min="149" max="151" width="4.1640625" style="651" customWidth="1"/>
    <col min="152" max="152" width="5.33203125" style="651" customWidth="1"/>
    <col min="153" max="156" width="4.1640625" style="651" customWidth="1"/>
    <col min="157" max="157" width="6.33203125" style="651" customWidth="1"/>
    <col min="158" max="158" width="5.5" style="651" customWidth="1"/>
    <col min="159" max="173" width="5.33203125" style="651" customWidth="1"/>
    <col min="174" max="174" width="3.33203125" style="651" bestFit="1" customWidth="1"/>
    <col min="175" max="180" width="5.33203125" style="651" customWidth="1"/>
    <col min="181" max="181" width="7.6640625" style="651" customWidth="1"/>
    <col min="182" max="197" width="5.33203125" style="651" customWidth="1"/>
    <col min="198" max="198" width="6.6640625" style="651" customWidth="1"/>
    <col min="199" max="210" width="5.33203125" style="651" customWidth="1"/>
    <col min="211" max="218" width="3.33203125" style="651" bestFit="1" customWidth="1"/>
    <col min="219" max="219" width="5.1640625" style="651" bestFit="1" customWidth="1"/>
    <col min="220" max="232" width="3.33203125" style="651" bestFit="1" customWidth="1"/>
    <col min="233" max="717" width="3.33203125" bestFit="1" customWidth="1"/>
  </cols>
  <sheetData>
    <row r="1" spans="1:717" ht="38" customHeight="1">
      <c r="E1" s="803"/>
      <c r="F1" s="803"/>
      <c r="G1" s="803"/>
      <c r="H1" s="804"/>
      <c r="I1" s="804"/>
      <c r="J1" s="1863" t="s">
        <v>287</v>
      </c>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c r="AM1" s="1863"/>
      <c r="AN1" s="1863"/>
      <c r="AO1" s="1863"/>
      <c r="AP1" s="1863"/>
      <c r="AQ1" s="1863"/>
      <c r="AR1" s="1863"/>
      <c r="AS1" s="1863"/>
      <c r="AT1" s="1863"/>
      <c r="AU1" s="1863"/>
      <c r="AV1" s="1863"/>
      <c r="AW1" s="1864"/>
      <c r="AX1" s="679"/>
      <c r="AY1" s="1800" t="s">
        <v>306</v>
      </c>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680"/>
      <c r="CI1" s="1803" t="s">
        <v>319</v>
      </c>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5"/>
      <c r="DM1" s="680"/>
      <c r="DN1" s="1800" t="s">
        <v>328</v>
      </c>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2"/>
      <c r="ER1" s="680"/>
      <c r="ES1" s="1800" t="s">
        <v>340</v>
      </c>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806"/>
      <c r="FS1" s="1806" t="s">
        <v>350</v>
      </c>
      <c r="FT1" s="1807"/>
      <c r="FU1" s="1807"/>
      <c r="FV1" s="1807"/>
      <c r="FW1" s="1807"/>
      <c r="FX1" s="1807"/>
      <c r="FY1" s="1807"/>
      <c r="FZ1" s="1807"/>
      <c r="GA1" s="1807"/>
      <c r="GB1" s="1807"/>
      <c r="GC1" s="1807"/>
      <c r="GD1" s="1807"/>
      <c r="GE1" s="1807"/>
      <c r="GF1" s="1807"/>
      <c r="GG1" s="1807"/>
      <c r="GH1" s="1807"/>
      <c r="GI1" s="1807"/>
      <c r="GJ1" s="1807"/>
      <c r="GK1" s="1807"/>
      <c r="GL1" s="1807"/>
      <c r="GM1" s="1807"/>
      <c r="GN1" s="1807"/>
      <c r="GO1" s="1807"/>
      <c r="GP1" s="1807"/>
      <c r="GQ1" s="1807"/>
      <c r="GR1" s="1807"/>
      <c r="GS1" s="1807"/>
      <c r="GT1" s="1807"/>
      <c r="GU1" s="1807"/>
      <c r="GV1" s="1807"/>
      <c r="GW1" s="1807"/>
      <c r="GX1" s="1807"/>
      <c r="GY1" s="1807"/>
      <c r="GZ1" s="1807"/>
      <c r="HA1" s="1807"/>
      <c r="HB1" s="1808"/>
      <c r="HC1" s="798"/>
      <c r="HD1" s="802"/>
      <c r="HE1" s="804"/>
      <c r="HF1" s="680"/>
      <c r="HG1" s="802"/>
      <c r="HH1" s="803"/>
      <c r="HI1" s="804"/>
      <c r="HJ1" s="680"/>
      <c r="HK1" s="1800">
        <v>2025</v>
      </c>
      <c r="HL1" s="1801"/>
      <c r="HM1" s="1801"/>
      <c r="HN1" s="1801"/>
      <c r="HO1" s="1802"/>
    </row>
    <row r="2" spans="1:717">
      <c r="E2" s="676" t="s">
        <v>368</v>
      </c>
      <c r="F2" s="651" t="s">
        <v>369</v>
      </c>
      <c r="G2" s="651" t="s">
        <v>370</v>
      </c>
      <c r="H2" s="651" t="s">
        <v>371</v>
      </c>
      <c r="I2" s="651" t="s">
        <v>372</v>
      </c>
      <c r="J2" s="676" t="s">
        <v>368</v>
      </c>
      <c r="K2" s="651" t="s">
        <v>369</v>
      </c>
      <c r="L2" s="651" t="s">
        <v>370</v>
      </c>
      <c r="M2" s="651" t="s">
        <v>371</v>
      </c>
      <c r="N2" s="651" t="s">
        <v>372</v>
      </c>
      <c r="O2" s="677" t="s">
        <v>368</v>
      </c>
      <c r="P2" s="651" t="s">
        <v>369</v>
      </c>
      <c r="Q2" s="651" t="s">
        <v>370</v>
      </c>
      <c r="R2" s="651" t="s">
        <v>371</v>
      </c>
      <c r="S2" s="651" t="s">
        <v>372</v>
      </c>
      <c r="T2" s="677" t="s">
        <v>368</v>
      </c>
      <c r="U2" s="651" t="s">
        <v>369</v>
      </c>
      <c r="V2" s="651" t="s">
        <v>370</v>
      </c>
      <c r="W2" s="651" t="s">
        <v>371</v>
      </c>
      <c r="X2" s="651" t="s">
        <v>372</v>
      </c>
      <c r="Y2" s="677" t="s">
        <v>368</v>
      </c>
      <c r="Z2" s="651" t="s">
        <v>369</v>
      </c>
      <c r="AA2" s="651" t="s">
        <v>370</v>
      </c>
      <c r="AB2" s="651" t="s">
        <v>371</v>
      </c>
      <c r="AC2" s="651" t="s">
        <v>372</v>
      </c>
      <c r="AD2" s="677" t="s">
        <v>368</v>
      </c>
      <c r="AE2" s="651" t="s">
        <v>369</v>
      </c>
      <c r="AF2" s="651" t="s">
        <v>370</v>
      </c>
      <c r="AG2" s="651" t="s">
        <v>371</v>
      </c>
      <c r="AH2" s="651" t="s">
        <v>372</v>
      </c>
      <c r="AI2" s="677" t="s">
        <v>368</v>
      </c>
      <c r="AJ2" s="651" t="s">
        <v>369</v>
      </c>
      <c r="AK2" s="651" t="s">
        <v>370</v>
      </c>
      <c r="AL2" s="651" t="s">
        <v>371</v>
      </c>
      <c r="AM2" s="651" t="s">
        <v>372</v>
      </c>
      <c r="AN2" s="677" t="s">
        <v>368</v>
      </c>
      <c r="AO2" s="651" t="s">
        <v>369</v>
      </c>
      <c r="AP2" s="651" t="s">
        <v>370</v>
      </c>
      <c r="AQ2" s="651" t="s">
        <v>371</v>
      </c>
      <c r="AR2" s="678" t="s">
        <v>372</v>
      </c>
      <c r="AS2" s="677" t="s">
        <v>368</v>
      </c>
      <c r="AT2" s="651" t="s">
        <v>369</v>
      </c>
      <c r="AU2" s="651" t="s">
        <v>370</v>
      </c>
      <c r="AV2" s="651" t="s">
        <v>371</v>
      </c>
      <c r="AW2" s="678" t="s">
        <v>372</v>
      </c>
      <c r="AX2" s="679"/>
      <c r="AY2" s="676" t="s">
        <v>368</v>
      </c>
      <c r="AZ2" s="651" t="s">
        <v>369</v>
      </c>
      <c r="BA2" s="651" t="s">
        <v>370</v>
      </c>
      <c r="BB2" s="651" t="s">
        <v>371</v>
      </c>
      <c r="BC2" s="651" t="s">
        <v>372</v>
      </c>
      <c r="BD2" s="677" t="s">
        <v>368</v>
      </c>
      <c r="BE2" s="651" t="s">
        <v>369</v>
      </c>
      <c r="BF2" s="651" t="s">
        <v>370</v>
      </c>
      <c r="BG2" s="651" t="s">
        <v>371</v>
      </c>
      <c r="BH2" s="651" t="s">
        <v>372</v>
      </c>
      <c r="BI2" s="677" t="s">
        <v>368</v>
      </c>
      <c r="BJ2" s="651" t="s">
        <v>369</v>
      </c>
      <c r="BK2" s="651" t="s">
        <v>370</v>
      </c>
      <c r="BL2" s="651" t="s">
        <v>371</v>
      </c>
      <c r="BM2" s="651" t="s">
        <v>372</v>
      </c>
      <c r="BN2" s="677" t="s">
        <v>368</v>
      </c>
      <c r="BO2" s="651" t="s">
        <v>369</v>
      </c>
      <c r="BP2" s="651" t="s">
        <v>370</v>
      </c>
      <c r="BQ2" s="651" t="s">
        <v>371</v>
      </c>
      <c r="BR2" s="651" t="s">
        <v>372</v>
      </c>
      <c r="BS2" s="677" t="s">
        <v>368</v>
      </c>
      <c r="BT2" s="651" t="s">
        <v>369</v>
      </c>
      <c r="BU2" s="651" t="s">
        <v>370</v>
      </c>
      <c r="BV2" s="651" t="s">
        <v>371</v>
      </c>
      <c r="BW2" s="651" t="s">
        <v>372</v>
      </c>
      <c r="BX2" s="677" t="s">
        <v>368</v>
      </c>
      <c r="BY2" s="651" t="s">
        <v>369</v>
      </c>
      <c r="BZ2" s="651" t="s">
        <v>370</v>
      </c>
      <c r="CA2" s="651" t="s">
        <v>371</v>
      </c>
      <c r="CB2" s="651" t="s">
        <v>372</v>
      </c>
      <c r="CC2" s="677" t="s">
        <v>368</v>
      </c>
      <c r="CD2" s="651" t="s">
        <v>369</v>
      </c>
      <c r="CE2" s="651" t="s">
        <v>370</v>
      </c>
      <c r="CF2" s="651" t="s">
        <v>371</v>
      </c>
      <c r="CG2" s="678" t="s">
        <v>372</v>
      </c>
      <c r="CH2" s="680"/>
      <c r="CI2" s="677" t="s">
        <v>368</v>
      </c>
      <c r="CJ2" s="651" t="s">
        <v>369</v>
      </c>
      <c r="CK2" s="651" t="s">
        <v>370</v>
      </c>
      <c r="CL2" s="651" t="s">
        <v>371</v>
      </c>
      <c r="CM2" s="651" t="s">
        <v>372</v>
      </c>
      <c r="CN2" s="677" t="s">
        <v>368</v>
      </c>
      <c r="CO2" s="651" t="s">
        <v>369</v>
      </c>
      <c r="CP2" s="651" t="s">
        <v>370</v>
      </c>
      <c r="CQ2" s="651" t="s">
        <v>371</v>
      </c>
      <c r="CR2" s="651" t="s">
        <v>372</v>
      </c>
      <c r="CS2" s="677" t="s">
        <v>368</v>
      </c>
      <c r="CT2" s="651" t="s">
        <v>369</v>
      </c>
      <c r="CU2" s="651" t="s">
        <v>370</v>
      </c>
      <c r="CV2" s="651" t="s">
        <v>371</v>
      </c>
      <c r="CW2" s="651" t="s">
        <v>372</v>
      </c>
      <c r="CX2" s="677" t="s">
        <v>368</v>
      </c>
      <c r="CY2" s="651" t="s">
        <v>369</v>
      </c>
      <c r="CZ2" s="651" t="s">
        <v>370</v>
      </c>
      <c r="DA2" s="651" t="s">
        <v>371</v>
      </c>
      <c r="DB2" s="651" t="s">
        <v>372</v>
      </c>
      <c r="DC2" s="677" t="s">
        <v>368</v>
      </c>
      <c r="DD2" s="651" t="s">
        <v>369</v>
      </c>
      <c r="DE2" s="651" t="s">
        <v>370</v>
      </c>
      <c r="DF2" s="651" t="s">
        <v>371</v>
      </c>
      <c r="DG2" s="651" t="s">
        <v>372</v>
      </c>
      <c r="DH2" s="677" t="s">
        <v>368</v>
      </c>
      <c r="DI2" s="651" t="s">
        <v>369</v>
      </c>
      <c r="DJ2" s="651" t="s">
        <v>370</v>
      </c>
      <c r="DK2" s="651" t="s">
        <v>371</v>
      </c>
      <c r="DL2" s="678" t="s">
        <v>372</v>
      </c>
      <c r="DM2" s="680"/>
      <c r="DN2" s="677" t="s">
        <v>368</v>
      </c>
      <c r="DO2" s="651" t="s">
        <v>369</v>
      </c>
      <c r="DP2" s="651" t="s">
        <v>370</v>
      </c>
      <c r="DQ2" s="651" t="s">
        <v>371</v>
      </c>
      <c r="DR2" s="651" t="s">
        <v>372</v>
      </c>
      <c r="DS2" s="677" t="s">
        <v>368</v>
      </c>
      <c r="DT2" s="651" t="s">
        <v>369</v>
      </c>
      <c r="DU2" s="651" t="s">
        <v>370</v>
      </c>
      <c r="DV2" s="651" t="s">
        <v>371</v>
      </c>
      <c r="DW2" s="651" t="s">
        <v>372</v>
      </c>
      <c r="DX2" s="677" t="s">
        <v>368</v>
      </c>
      <c r="DY2" s="651" t="s">
        <v>369</v>
      </c>
      <c r="DZ2" s="651" t="s">
        <v>370</v>
      </c>
      <c r="EA2" s="651" t="s">
        <v>371</v>
      </c>
      <c r="EB2" s="651" t="s">
        <v>372</v>
      </c>
      <c r="EC2" s="677" t="s">
        <v>368</v>
      </c>
      <c r="ED2" s="651" t="s">
        <v>369</v>
      </c>
      <c r="EE2" s="651" t="s">
        <v>370</v>
      </c>
      <c r="EF2" s="651" t="s">
        <v>371</v>
      </c>
      <c r="EG2" s="651" t="s">
        <v>372</v>
      </c>
      <c r="EH2" s="677" t="s">
        <v>368</v>
      </c>
      <c r="EI2" s="651" t="s">
        <v>369</v>
      </c>
      <c r="EJ2" s="651" t="s">
        <v>370</v>
      </c>
      <c r="EK2" s="651" t="s">
        <v>371</v>
      </c>
      <c r="EL2" s="651" t="s">
        <v>372</v>
      </c>
      <c r="EM2" s="677" t="s">
        <v>368</v>
      </c>
      <c r="EN2" s="651" t="s">
        <v>369</v>
      </c>
      <c r="EO2" s="651" t="s">
        <v>370</v>
      </c>
      <c r="EP2" s="651" t="s">
        <v>371</v>
      </c>
      <c r="EQ2" s="678" t="s">
        <v>372</v>
      </c>
      <c r="ER2" s="680"/>
      <c r="ES2" s="676" t="s">
        <v>368</v>
      </c>
      <c r="ET2" s="651" t="s">
        <v>369</v>
      </c>
      <c r="EU2" s="651" t="s">
        <v>370</v>
      </c>
      <c r="EV2" s="651" t="s">
        <v>371</v>
      </c>
      <c r="EW2" s="651" t="s">
        <v>372</v>
      </c>
      <c r="EX2" s="677" t="s">
        <v>368</v>
      </c>
      <c r="EY2" s="651" t="s">
        <v>369</v>
      </c>
      <c r="EZ2" s="651" t="s">
        <v>370</v>
      </c>
      <c r="FA2" s="651" t="s">
        <v>371</v>
      </c>
      <c r="FB2" s="651" t="s">
        <v>372</v>
      </c>
      <c r="FC2" s="677" t="s">
        <v>368</v>
      </c>
      <c r="FD2" s="651" t="s">
        <v>369</v>
      </c>
      <c r="FE2" s="651" t="s">
        <v>370</v>
      </c>
      <c r="FF2" s="651" t="s">
        <v>371</v>
      </c>
      <c r="FG2" s="651" t="s">
        <v>372</v>
      </c>
      <c r="FH2" s="677" t="s">
        <v>368</v>
      </c>
      <c r="FI2" s="651" t="s">
        <v>369</v>
      </c>
      <c r="FJ2" s="651" t="s">
        <v>370</v>
      </c>
      <c r="FK2" s="651" t="s">
        <v>371</v>
      </c>
      <c r="FL2" s="651" t="s">
        <v>372</v>
      </c>
      <c r="FM2" s="677" t="s">
        <v>368</v>
      </c>
      <c r="FN2" s="651" t="s">
        <v>369</v>
      </c>
      <c r="FO2" s="651" t="s">
        <v>370</v>
      </c>
      <c r="FP2" s="651" t="s">
        <v>371</v>
      </c>
      <c r="FQ2" s="651" t="s">
        <v>372</v>
      </c>
      <c r="FR2" s="680"/>
      <c r="FS2" s="676" t="s">
        <v>368</v>
      </c>
      <c r="FT2" s="651" t="s">
        <v>369</v>
      </c>
      <c r="FU2" s="651" t="s">
        <v>370</v>
      </c>
      <c r="FV2" s="651" t="s">
        <v>371</v>
      </c>
      <c r="FW2" s="651" t="s">
        <v>372</v>
      </c>
      <c r="FX2" s="677" t="s">
        <v>368</v>
      </c>
      <c r="FY2" s="651" t="s">
        <v>369</v>
      </c>
      <c r="FZ2" s="651" t="s">
        <v>370</v>
      </c>
      <c r="GA2" s="651" t="s">
        <v>371</v>
      </c>
      <c r="GB2" s="651" t="s">
        <v>372</v>
      </c>
      <c r="GC2" s="677" t="s">
        <v>368</v>
      </c>
      <c r="GD2" s="651" t="s">
        <v>369</v>
      </c>
      <c r="GE2" s="651" t="s">
        <v>370</v>
      </c>
      <c r="GF2" s="651" t="s">
        <v>371</v>
      </c>
      <c r="GG2" s="651" t="s">
        <v>372</v>
      </c>
      <c r="GH2" s="677" t="s">
        <v>368</v>
      </c>
      <c r="GI2" s="651" t="s">
        <v>369</v>
      </c>
      <c r="GJ2" s="651" t="s">
        <v>370</v>
      </c>
      <c r="GK2" s="651" t="s">
        <v>371</v>
      </c>
      <c r="GL2" s="651" t="s">
        <v>372</v>
      </c>
      <c r="GM2" s="677" t="s">
        <v>368</v>
      </c>
      <c r="GN2" s="651" t="s">
        <v>369</v>
      </c>
      <c r="GO2" s="651" t="s">
        <v>370</v>
      </c>
      <c r="GP2" s="651" t="s">
        <v>371</v>
      </c>
      <c r="GQ2" s="651" t="s">
        <v>372</v>
      </c>
      <c r="GR2" s="681" t="s">
        <v>373</v>
      </c>
      <c r="GS2" s="677" t="s">
        <v>368</v>
      </c>
      <c r="GT2" s="651" t="s">
        <v>369</v>
      </c>
      <c r="GU2" s="651" t="s">
        <v>370</v>
      </c>
      <c r="GV2" s="651" t="s">
        <v>371</v>
      </c>
      <c r="GW2" s="651" t="s">
        <v>372</v>
      </c>
      <c r="GX2" s="677" t="s">
        <v>368</v>
      </c>
      <c r="GY2" s="651" t="s">
        <v>369</v>
      </c>
      <c r="GZ2" s="651" t="s">
        <v>370</v>
      </c>
      <c r="HA2" s="651" t="s">
        <v>371</v>
      </c>
      <c r="HB2" s="678" t="s">
        <v>372</v>
      </c>
      <c r="HC2" s="680"/>
      <c r="HD2" s="651" t="s">
        <v>370</v>
      </c>
      <c r="HE2" s="678" t="s">
        <v>371</v>
      </c>
      <c r="HF2" s="798"/>
      <c r="HG2" s="802" t="s">
        <v>370</v>
      </c>
      <c r="HH2" s="803" t="s">
        <v>371</v>
      </c>
      <c r="HI2" s="804" t="s">
        <v>372</v>
      </c>
      <c r="HJ2" s="680"/>
      <c r="HK2" s="805" t="s">
        <v>368</v>
      </c>
      <c r="HL2" s="803" t="s">
        <v>369</v>
      </c>
      <c r="HM2" s="803" t="s">
        <v>370</v>
      </c>
      <c r="HN2" s="803" t="s">
        <v>371</v>
      </c>
      <c r="HO2" s="804" t="s">
        <v>372</v>
      </c>
    </row>
    <row r="3" spans="1:717" ht="18" customHeight="1">
      <c r="E3" s="1798"/>
      <c r="F3" s="1798"/>
      <c r="G3" s="1798"/>
      <c r="H3" s="1798"/>
      <c r="I3" s="1798"/>
      <c r="J3" s="1798" t="s">
        <v>15</v>
      </c>
      <c r="K3" s="1798"/>
      <c r="L3" s="1798"/>
      <c r="M3" s="1798"/>
      <c r="N3" s="1798"/>
      <c r="O3" s="1798" t="s">
        <v>26</v>
      </c>
      <c r="P3" s="1798"/>
      <c r="Q3" s="1798"/>
      <c r="R3" s="1798"/>
      <c r="S3" s="1798"/>
      <c r="T3" s="1798" t="s">
        <v>46</v>
      </c>
      <c r="U3" s="1798"/>
      <c r="V3" s="1798"/>
      <c r="W3" s="1798"/>
      <c r="X3" s="1798"/>
      <c r="Y3" s="1798" t="s">
        <v>83</v>
      </c>
      <c r="Z3" s="1798"/>
      <c r="AA3" s="1798"/>
      <c r="AB3" s="1798"/>
      <c r="AC3" s="1798"/>
      <c r="AD3" s="1798" t="s">
        <v>105</v>
      </c>
      <c r="AE3" s="1798"/>
      <c r="AF3" s="1798"/>
      <c r="AG3" s="1798"/>
      <c r="AH3" s="1798"/>
      <c r="AI3" s="1798" t="s">
        <v>138</v>
      </c>
      <c r="AJ3" s="1798"/>
      <c r="AK3" s="1798"/>
      <c r="AL3" s="1798"/>
      <c r="AM3" s="1798"/>
      <c r="AN3" s="1798" t="s">
        <v>194</v>
      </c>
      <c r="AO3" s="1798"/>
      <c r="AP3" s="1798"/>
      <c r="AQ3" s="1798"/>
      <c r="AR3" s="1798"/>
      <c r="AS3" s="1798" t="s">
        <v>230</v>
      </c>
      <c r="AT3" s="1798"/>
      <c r="AU3" s="1798"/>
      <c r="AV3" s="1798"/>
      <c r="AW3" s="1798"/>
      <c r="AX3" s="782"/>
      <c r="AY3" s="1798" t="s">
        <v>17</v>
      </c>
      <c r="AZ3" s="1798"/>
      <c r="BA3" s="1798"/>
      <c r="BB3" s="1798"/>
      <c r="BC3" s="1798"/>
      <c r="BD3" s="1798" t="s">
        <v>34</v>
      </c>
      <c r="BE3" s="1798"/>
      <c r="BF3" s="1798"/>
      <c r="BG3" s="1798"/>
      <c r="BH3" s="1798"/>
      <c r="BI3" s="1798" t="s">
        <v>70</v>
      </c>
      <c r="BJ3" s="1798"/>
      <c r="BK3" s="1798"/>
      <c r="BL3" s="1798"/>
      <c r="BM3" s="1798"/>
      <c r="BN3" s="1798" t="s">
        <v>98</v>
      </c>
      <c r="BO3" s="1798"/>
      <c r="BP3" s="1798"/>
      <c r="BQ3" s="1798"/>
      <c r="BR3" s="1798"/>
      <c r="BS3" s="1798" t="s">
        <v>126</v>
      </c>
      <c r="BT3" s="1798"/>
      <c r="BU3" s="1798"/>
      <c r="BV3" s="1798"/>
      <c r="BW3" s="1798"/>
      <c r="BX3" s="1799" t="s">
        <v>159</v>
      </c>
      <c r="BY3" s="1799"/>
      <c r="BZ3" s="1799"/>
      <c r="CA3" s="1799"/>
      <c r="CB3" s="1799"/>
      <c r="CC3" s="1799" t="s">
        <v>195</v>
      </c>
      <c r="CD3" s="1799"/>
      <c r="CE3" s="1799"/>
      <c r="CF3" s="1799"/>
      <c r="CG3" s="1799"/>
      <c r="CH3" s="680"/>
      <c r="CI3" s="1873" t="s">
        <v>36</v>
      </c>
      <c r="CJ3" s="1874"/>
      <c r="CK3" s="1874"/>
      <c r="CL3" s="1874"/>
      <c r="CM3" s="1875"/>
      <c r="CN3" s="1876" t="s">
        <v>73</v>
      </c>
      <c r="CO3" s="1874"/>
      <c r="CP3" s="1874"/>
      <c r="CQ3" s="1874"/>
      <c r="CR3" s="1875"/>
      <c r="CS3" s="1876" t="s">
        <v>99</v>
      </c>
      <c r="CT3" s="1874"/>
      <c r="CU3" s="1874"/>
      <c r="CV3" s="1874"/>
      <c r="CW3" s="1875"/>
      <c r="CX3" s="1876" t="s">
        <v>127</v>
      </c>
      <c r="CY3" s="1874"/>
      <c r="CZ3" s="1874"/>
      <c r="DA3" s="1874"/>
      <c r="DB3" s="1875"/>
      <c r="DC3" s="1799" t="s">
        <v>162</v>
      </c>
      <c r="DD3" s="1799"/>
      <c r="DE3" s="1799"/>
      <c r="DF3" s="1799"/>
      <c r="DG3" s="1799"/>
      <c r="DH3" s="1799" t="s">
        <v>197</v>
      </c>
      <c r="DI3" s="1799"/>
      <c r="DJ3" s="1799"/>
      <c r="DK3" s="1799"/>
      <c r="DL3" s="1799"/>
      <c r="DM3" s="680"/>
      <c r="DN3" s="1799" t="s">
        <v>38</v>
      </c>
      <c r="DO3" s="1799"/>
      <c r="DP3" s="1799"/>
      <c r="DQ3" s="1799"/>
      <c r="DR3" s="1799"/>
      <c r="DS3" s="1799" t="s">
        <v>75</v>
      </c>
      <c r="DT3" s="1799"/>
      <c r="DU3" s="1799"/>
      <c r="DV3" s="1799"/>
      <c r="DW3" s="1799"/>
      <c r="DX3" s="1799" t="s">
        <v>100</v>
      </c>
      <c r="DY3" s="1799"/>
      <c r="DZ3" s="1799"/>
      <c r="EA3" s="1799"/>
      <c r="EB3" s="1799"/>
      <c r="EC3" s="1799" t="s">
        <v>132</v>
      </c>
      <c r="ED3" s="1799"/>
      <c r="EE3" s="1799"/>
      <c r="EF3" s="1799"/>
      <c r="EG3" s="1799"/>
      <c r="EH3" s="1799" t="s">
        <v>166</v>
      </c>
      <c r="EI3" s="1799"/>
      <c r="EJ3" s="1799"/>
      <c r="EK3" s="1799"/>
      <c r="EL3" s="1799"/>
      <c r="EM3" s="1799" t="s">
        <v>200</v>
      </c>
      <c r="EN3" s="1799"/>
      <c r="EO3" s="1799"/>
      <c r="EP3" s="1799"/>
      <c r="EQ3" s="1799"/>
      <c r="ER3" s="763"/>
      <c r="ES3" s="1799" t="s">
        <v>41</v>
      </c>
      <c r="ET3" s="1799"/>
      <c r="EU3" s="1799"/>
      <c r="EV3" s="1799"/>
      <c r="EW3" s="1799"/>
      <c r="EX3" s="1799" t="s">
        <v>78</v>
      </c>
      <c r="EY3" s="1799"/>
      <c r="EZ3" s="1799"/>
      <c r="FA3" s="1799"/>
      <c r="FB3" s="1799"/>
      <c r="FC3" s="1799" t="s">
        <v>102</v>
      </c>
      <c r="FD3" s="1799"/>
      <c r="FE3" s="1799"/>
      <c r="FF3" s="1799"/>
      <c r="FG3" s="1799"/>
      <c r="FH3" s="1799" t="s">
        <v>133</v>
      </c>
      <c r="FI3" s="1799"/>
      <c r="FJ3" s="1799"/>
      <c r="FK3" s="1799"/>
      <c r="FL3" s="1799"/>
      <c r="FM3" s="1799" t="s">
        <v>168</v>
      </c>
      <c r="FN3" s="1799"/>
      <c r="FO3" s="1799"/>
      <c r="FP3" s="1799"/>
      <c r="FQ3" s="1799"/>
      <c r="FR3" s="760" t="s">
        <v>6</v>
      </c>
      <c r="FS3" s="1799" t="s">
        <v>374</v>
      </c>
      <c r="FT3" s="1799"/>
      <c r="FU3" s="1799"/>
      <c r="FV3" s="1799"/>
      <c r="FW3" s="1799"/>
      <c r="FX3" s="1799" t="s">
        <v>375</v>
      </c>
      <c r="FY3" s="1799"/>
      <c r="FZ3" s="1799"/>
      <c r="GA3" s="1799"/>
      <c r="GB3" s="1799"/>
      <c r="GC3" s="1799" t="s">
        <v>376</v>
      </c>
      <c r="GD3" s="1799"/>
      <c r="GE3" s="1799"/>
      <c r="GF3" s="1799"/>
      <c r="GG3" s="1799"/>
      <c r="GH3" s="1799" t="s">
        <v>377</v>
      </c>
      <c r="GI3" s="1799"/>
      <c r="GJ3" s="1799"/>
      <c r="GK3" s="1799"/>
      <c r="GL3" s="1799"/>
      <c r="GM3" s="1799" t="s">
        <v>378</v>
      </c>
      <c r="GN3" s="1799"/>
      <c r="GO3" s="1799"/>
      <c r="GP3" s="1799"/>
      <c r="GQ3" s="1799"/>
      <c r="GS3" s="1799" t="s">
        <v>379</v>
      </c>
      <c r="GT3" s="1799"/>
      <c r="GU3" s="1799"/>
      <c r="GV3" s="1799"/>
      <c r="GW3" s="1799"/>
      <c r="GX3" s="1799" t="s">
        <v>380</v>
      </c>
      <c r="GY3" s="1799"/>
      <c r="GZ3" s="1799"/>
      <c r="HA3" s="1799"/>
      <c r="HB3" s="1799"/>
      <c r="HC3" s="799"/>
      <c r="HD3" s="800"/>
      <c r="HE3" s="801"/>
      <c r="HF3" s="795"/>
      <c r="HG3" s="800"/>
      <c r="HH3" s="765"/>
      <c r="HI3" s="801"/>
      <c r="HJ3" s="795"/>
      <c r="HK3" s="794"/>
      <c r="HL3" s="794"/>
      <c r="HM3" s="794"/>
      <c r="HN3" s="794"/>
      <c r="HO3" s="796"/>
      <c r="HP3"/>
      <c r="HQ3"/>
      <c r="HR3"/>
      <c r="HS3"/>
      <c r="HT3"/>
      <c r="HU3"/>
      <c r="HV3"/>
      <c r="HW3"/>
      <c r="HX3"/>
    </row>
    <row r="4" spans="1:717" s="646" customFormat="1" ht="56.25" customHeight="1">
      <c r="B4" s="652"/>
      <c r="D4" s="647" t="s">
        <v>7</v>
      </c>
      <c r="E4" s="653">
        <v>45530</v>
      </c>
      <c r="F4" s="653">
        <f>E4+1</f>
        <v>45531</v>
      </c>
      <c r="G4" s="653">
        <f t="shared" ref="G4:H4" si="0">F4+1</f>
        <v>45532</v>
      </c>
      <c r="H4" s="653">
        <f t="shared" si="0"/>
        <v>45533</v>
      </c>
      <c r="I4" s="653">
        <f>H4+1</f>
        <v>45534</v>
      </c>
      <c r="J4" s="779">
        <v>45537</v>
      </c>
      <c r="K4" s="650">
        <f>J4+1</f>
        <v>45538</v>
      </c>
      <c r="L4" s="650">
        <f t="shared" ref="L4:N4" si="1">K4+1</f>
        <v>45539</v>
      </c>
      <c r="M4" s="650">
        <f t="shared" si="1"/>
        <v>45540</v>
      </c>
      <c r="N4" s="656">
        <f t="shared" si="1"/>
        <v>45541</v>
      </c>
      <c r="O4" s="655">
        <f>N4+3</f>
        <v>45544</v>
      </c>
      <c r="P4" s="650">
        <f>O4+1</f>
        <v>45545</v>
      </c>
      <c r="Q4" s="650">
        <f t="shared" ref="Q4:S4" si="2">P4+1</f>
        <v>45546</v>
      </c>
      <c r="R4" s="650">
        <f t="shared" si="2"/>
        <v>45547</v>
      </c>
      <c r="S4" s="656">
        <f t="shared" si="2"/>
        <v>45548</v>
      </c>
      <c r="T4" s="655">
        <f t="shared" ref="T4" si="3">S4+3</f>
        <v>45551</v>
      </c>
      <c r="U4" s="650">
        <f t="shared" ref="U4:X4" si="4">T4+1</f>
        <v>45552</v>
      </c>
      <c r="V4" s="650">
        <f t="shared" si="4"/>
        <v>45553</v>
      </c>
      <c r="W4" s="650">
        <f t="shared" si="4"/>
        <v>45554</v>
      </c>
      <c r="X4" s="656">
        <f t="shared" si="4"/>
        <v>45555</v>
      </c>
      <c r="Y4" s="655">
        <f t="shared" ref="Y4" si="5">X4+3</f>
        <v>45558</v>
      </c>
      <c r="Z4" s="650">
        <f t="shared" ref="Z4:AC4" si="6">Y4+1</f>
        <v>45559</v>
      </c>
      <c r="AA4" s="650">
        <f t="shared" si="6"/>
        <v>45560</v>
      </c>
      <c r="AB4" s="650">
        <f t="shared" si="6"/>
        <v>45561</v>
      </c>
      <c r="AC4" s="656">
        <f t="shared" si="6"/>
        <v>45562</v>
      </c>
      <c r="AD4" s="655">
        <f t="shared" ref="AD4" si="7">AC4+3</f>
        <v>45565</v>
      </c>
      <c r="AE4" s="650">
        <f t="shared" ref="AE4:AH4" si="8">AD4+1</f>
        <v>45566</v>
      </c>
      <c r="AF4" s="650">
        <f t="shared" si="8"/>
        <v>45567</v>
      </c>
      <c r="AG4" s="650">
        <f t="shared" si="8"/>
        <v>45568</v>
      </c>
      <c r="AH4" s="656">
        <f t="shared" si="8"/>
        <v>45569</v>
      </c>
      <c r="AI4" s="655">
        <f t="shared" ref="AI4" si="9">AH4+3</f>
        <v>45572</v>
      </c>
      <c r="AJ4" s="862">
        <f t="shared" ref="AJ4:AM4" si="10">AI4+1</f>
        <v>45573</v>
      </c>
      <c r="AK4" s="650">
        <f t="shared" si="10"/>
        <v>45574</v>
      </c>
      <c r="AL4" s="650">
        <f t="shared" si="10"/>
        <v>45575</v>
      </c>
      <c r="AM4" s="656">
        <f t="shared" si="10"/>
        <v>45576</v>
      </c>
      <c r="AN4" s="655">
        <f t="shared" ref="AN4" si="11">AM4+3</f>
        <v>45579</v>
      </c>
      <c r="AO4" s="861">
        <f t="shared" ref="AO4:AR4" si="12">AN4+1</f>
        <v>45580</v>
      </c>
      <c r="AP4" s="650">
        <f t="shared" si="12"/>
        <v>45581</v>
      </c>
      <c r="AQ4" s="650">
        <f t="shared" si="12"/>
        <v>45582</v>
      </c>
      <c r="AR4" s="662">
        <f t="shared" si="12"/>
        <v>45583</v>
      </c>
      <c r="AS4" s="655">
        <f t="shared" ref="AS4" si="13">AR4+3</f>
        <v>45586</v>
      </c>
      <c r="AT4" s="650">
        <f t="shared" ref="AT4" si="14">AS4+1</f>
        <v>45587</v>
      </c>
      <c r="AU4" s="650">
        <f t="shared" ref="AU4" si="15">AT4+1</f>
        <v>45588</v>
      </c>
      <c r="AV4" s="650">
        <f t="shared" ref="AV4" si="16">AU4+1</f>
        <v>45589</v>
      </c>
      <c r="AW4" s="662">
        <f t="shared" ref="AW4" si="17">AV4+1</f>
        <v>45590</v>
      </c>
      <c r="AX4" s="661" t="s">
        <v>381</v>
      </c>
      <c r="AY4" s="660">
        <v>45600</v>
      </c>
      <c r="AZ4" s="650">
        <f t="shared" ref="AZ4:BC4" si="18">AY4+1</f>
        <v>45601</v>
      </c>
      <c r="BA4" s="650">
        <f t="shared" si="18"/>
        <v>45602</v>
      </c>
      <c r="BB4" s="650">
        <f t="shared" si="18"/>
        <v>45603</v>
      </c>
      <c r="BC4" s="656">
        <f t="shared" si="18"/>
        <v>45604</v>
      </c>
      <c r="BD4" s="655">
        <f t="shared" ref="BD4" si="19">BC4+3</f>
        <v>45607</v>
      </c>
      <c r="BE4" s="650">
        <f t="shared" ref="BE4:BH4" si="20">BD4+1</f>
        <v>45608</v>
      </c>
      <c r="BF4" s="650">
        <f t="shared" si="20"/>
        <v>45609</v>
      </c>
      <c r="BG4" s="650">
        <f t="shared" si="20"/>
        <v>45610</v>
      </c>
      <c r="BH4" s="650">
        <f t="shared" si="20"/>
        <v>45611</v>
      </c>
      <c r="BI4" s="655">
        <f t="shared" ref="BI4" si="21">BH4+3</f>
        <v>45614</v>
      </c>
      <c r="BJ4" s="650">
        <f t="shared" ref="BJ4:BM4" si="22">BI4+1</f>
        <v>45615</v>
      </c>
      <c r="BK4" s="650">
        <f t="shared" si="22"/>
        <v>45616</v>
      </c>
      <c r="BL4" s="650">
        <f t="shared" si="22"/>
        <v>45617</v>
      </c>
      <c r="BM4" s="650">
        <f t="shared" si="22"/>
        <v>45618</v>
      </c>
      <c r="BN4" s="655">
        <f t="shared" ref="BN4" si="23">BM4+3</f>
        <v>45621</v>
      </c>
      <c r="BO4" s="780">
        <f t="shared" ref="BO4:BR4" si="24">BN4+1</f>
        <v>45622</v>
      </c>
      <c r="BP4" s="650">
        <f t="shared" si="24"/>
        <v>45623</v>
      </c>
      <c r="BQ4" s="650">
        <f t="shared" si="24"/>
        <v>45624</v>
      </c>
      <c r="BR4" s="650">
        <f t="shared" si="24"/>
        <v>45625</v>
      </c>
      <c r="BS4" s="655">
        <f t="shared" ref="BS4" si="25">BR4+3</f>
        <v>45628</v>
      </c>
      <c r="BT4" s="650">
        <f t="shared" ref="BT4:BW4" si="26">BS4+1</f>
        <v>45629</v>
      </c>
      <c r="BU4" s="650">
        <f t="shared" si="26"/>
        <v>45630</v>
      </c>
      <c r="BV4" s="650">
        <f t="shared" si="26"/>
        <v>45631</v>
      </c>
      <c r="BW4" s="650">
        <f t="shared" si="26"/>
        <v>45632</v>
      </c>
      <c r="BX4" s="655">
        <f t="shared" ref="BX4" si="27">BW4+3</f>
        <v>45635</v>
      </c>
      <c r="BY4" s="650">
        <f t="shared" ref="BY4:CB4" si="28">BX4+1</f>
        <v>45636</v>
      </c>
      <c r="BZ4" s="650">
        <f t="shared" si="28"/>
        <v>45637</v>
      </c>
      <c r="CA4" s="650">
        <f t="shared" si="28"/>
        <v>45638</v>
      </c>
      <c r="CB4" s="650">
        <f t="shared" si="28"/>
        <v>45639</v>
      </c>
      <c r="CC4" s="655">
        <f t="shared" ref="CC4" si="29">CB4+3</f>
        <v>45642</v>
      </c>
      <c r="CD4" s="650">
        <f t="shared" ref="CD4:CG4" si="30">CC4+1</f>
        <v>45643</v>
      </c>
      <c r="CE4" s="650">
        <f t="shared" si="30"/>
        <v>45644</v>
      </c>
      <c r="CF4" s="650">
        <f t="shared" si="30"/>
        <v>45645</v>
      </c>
      <c r="CG4" s="662">
        <f t="shared" si="30"/>
        <v>45646</v>
      </c>
      <c r="CH4" s="664" t="s">
        <v>6</v>
      </c>
      <c r="CI4" s="779">
        <v>45663</v>
      </c>
      <c r="CJ4" s="650">
        <f t="shared" ref="CJ4" si="31">CI4+1</f>
        <v>45664</v>
      </c>
      <c r="CK4" s="650">
        <f t="shared" ref="CK4" si="32">CJ4+1</f>
        <v>45665</v>
      </c>
      <c r="CL4" s="650">
        <f t="shared" ref="CL4" si="33">CK4+1</f>
        <v>45666</v>
      </c>
      <c r="CM4" s="650">
        <f t="shared" ref="CM4" si="34">CL4+1</f>
        <v>45667</v>
      </c>
      <c r="CN4" s="655">
        <f>CM4+3</f>
        <v>45670</v>
      </c>
      <c r="CO4" s="650">
        <f t="shared" ref="CO4:CR4" si="35">CN4+1</f>
        <v>45671</v>
      </c>
      <c r="CP4" s="650">
        <f t="shared" si="35"/>
        <v>45672</v>
      </c>
      <c r="CQ4" s="650">
        <f t="shared" si="35"/>
        <v>45673</v>
      </c>
      <c r="CR4" s="650">
        <f t="shared" si="35"/>
        <v>45674</v>
      </c>
      <c r="CS4" s="655">
        <f>CR4+3</f>
        <v>45677</v>
      </c>
      <c r="CT4" s="650">
        <f t="shared" ref="CT4:CW4" si="36">CS4+1</f>
        <v>45678</v>
      </c>
      <c r="CU4" s="650">
        <f t="shared" si="36"/>
        <v>45679</v>
      </c>
      <c r="CV4" s="650">
        <f t="shared" si="36"/>
        <v>45680</v>
      </c>
      <c r="CW4" s="650">
        <f t="shared" si="36"/>
        <v>45681</v>
      </c>
      <c r="CX4" s="655">
        <f t="shared" ref="CX4" si="37">CW4+3</f>
        <v>45684</v>
      </c>
      <c r="CY4" s="650">
        <f t="shared" ref="CY4:DB4" si="38">CX4+1</f>
        <v>45685</v>
      </c>
      <c r="CZ4" s="650">
        <f t="shared" si="38"/>
        <v>45686</v>
      </c>
      <c r="DA4" s="650">
        <f t="shared" si="38"/>
        <v>45687</v>
      </c>
      <c r="DB4" s="650">
        <f t="shared" si="38"/>
        <v>45688</v>
      </c>
      <c r="DC4" s="655">
        <f t="shared" ref="DC4" si="39">DB4+3</f>
        <v>45691</v>
      </c>
      <c r="DD4" s="650">
        <f t="shared" ref="DD4:DG4" si="40">DC4+1</f>
        <v>45692</v>
      </c>
      <c r="DE4" s="650">
        <f t="shared" si="40"/>
        <v>45693</v>
      </c>
      <c r="DF4" s="650">
        <f t="shared" si="40"/>
        <v>45694</v>
      </c>
      <c r="DG4" s="650">
        <f t="shared" si="40"/>
        <v>45695</v>
      </c>
      <c r="DH4" s="655">
        <f t="shared" ref="DH4" si="41">DG4+3</f>
        <v>45698</v>
      </c>
      <c r="DI4" s="650">
        <f t="shared" ref="DI4:DL4" si="42">DH4+1</f>
        <v>45699</v>
      </c>
      <c r="DJ4" s="650">
        <f t="shared" si="42"/>
        <v>45700</v>
      </c>
      <c r="DK4" s="650">
        <f t="shared" si="42"/>
        <v>45701</v>
      </c>
      <c r="DL4" s="662">
        <f t="shared" si="42"/>
        <v>45702</v>
      </c>
      <c r="DM4" s="664" t="s">
        <v>6</v>
      </c>
      <c r="DN4" s="663">
        <v>45712</v>
      </c>
      <c r="DO4" s="650">
        <f t="shared" ref="DO4:DR4" si="43">DN4+1</f>
        <v>45713</v>
      </c>
      <c r="DP4" s="650">
        <f t="shared" si="43"/>
        <v>45714</v>
      </c>
      <c r="DQ4" s="650">
        <f t="shared" si="43"/>
        <v>45715</v>
      </c>
      <c r="DR4" s="650">
        <f t="shared" si="43"/>
        <v>45716</v>
      </c>
      <c r="DS4" s="655">
        <f t="shared" ref="DS4" si="44">DR4+3</f>
        <v>45719</v>
      </c>
      <c r="DT4" s="650">
        <f t="shared" ref="DT4:DW4" si="45">DS4+1</f>
        <v>45720</v>
      </c>
      <c r="DU4" s="650">
        <f t="shared" si="45"/>
        <v>45721</v>
      </c>
      <c r="DV4" s="650">
        <f t="shared" si="45"/>
        <v>45722</v>
      </c>
      <c r="DW4" s="650">
        <f t="shared" si="45"/>
        <v>45723</v>
      </c>
      <c r="DX4" s="655">
        <f t="shared" ref="DX4" si="46">DW4+3</f>
        <v>45726</v>
      </c>
      <c r="DY4" s="650">
        <f t="shared" ref="DY4:EB4" si="47">DX4+1</f>
        <v>45727</v>
      </c>
      <c r="DZ4" s="650">
        <f t="shared" si="47"/>
        <v>45728</v>
      </c>
      <c r="EA4" s="650">
        <f t="shared" si="47"/>
        <v>45729</v>
      </c>
      <c r="EB4" s="650">
        <f t="shared" si="47"/>
        <v>45730</v>
      </c>
      <c r="EC4" s="655">
        <f t="shared" ref="EC4" si="48">EB4+3</f>
        <v>45733</v>
      </c>
      <c r="ED4" s="650">
        <f t="shared" ref="ED4:EG4" si="49">EC4+1</f>
        <v>45734</v>
      </c>
      <c r="EE4" s="650">
        <f t="shared" si="49"/>
        <v>45735</v>
      </c>
      <c r="EF4" s="650">
        <f t="shared" si="49"/>
        <v>45736</v>
      </c>
      <c r="EG4" s="650">
        <f t="shared" si="49"/>
        <v>45737</v>
      </c>
      <c r="EH4" s="655">
        <f t="shared" ref="EH4" si="50">EG4+3</f>
        <v>45740</v>
      </c>
      <c r="EI4" s="650">
        <f t="shared" ref="EI4:EL4" si="51">EH4+1</f>
        <v>45741</v>
      </c>
      <c r="EJ4" s="650">
        <f t="shared" si="51"/>
        <v>45742</v>
      </c>
      <c r="EK4" s="650">
        <f t="shared" si="51"/>
        <v>45743</v>
      </c>
      <c r="EL4" s="650">
        <f t="shared" si="51"/>
        <v>45744</v>
      </c>
      <c r="EM4" s="655">
        <f t="shared" ref="EM4" si="52">EL4+3</f>
        <v>45747</v>
      </c>
      <c r="EN4" s="650">
        <f t="shared" ref="EN4:EQ4" si="53">EM4+1</f>
        <v>45748</v>
      </c>
      <c r="EO4" s="650">
        <f t="shared" si="53"/>
        <v>45749</v>
      </c>
      <c r="EP4" s="650">
        <f t="shared" si="53"/>
        <v>45750</v>
      </c>
      <c r="EQ4" s="662">
        <f t="shared" si="53"/>
        <v>45751</v>
      </c>
      <c r="ER4" s="664" t="s">
        <v>6</v>
      </c>
      <c r="ES4" s="836">
        <v>45768</v>
      </c>
      <c r="ET4" s="650">
        <f t="shared" ref="ET4:EW4" si="54">ES4+1</f>
        <v>45769</v>
      </c>
      <c r="EU4" s="650">
        <f t="shared" si="54"/>
        <v>45770</v>
      </c>
      <c r="EV4" s="650">
        <f t="shared" si="54"/>
        <v>45771</v>
      </c>
      <c r="EW4" s="650">
        <f t="shared" si="54"/>
        <v>45772</v>
      </c>
      <c r="EX4" s="655">
        <f t="shared" ref="EX4" si="55">EW4+3</f>
        <v>45775</v>
      </c>
      <c r="EY4" s="650">
        <f t="shared" ref="EY4:FB4" si="56">EX4+1</f>
        <v>45776</v>
      </c>
      <c r="EZ4" s="650">
        <f t="shared" si="56"/>
        <v>45777</v>
      </c>
      <c r="FA4" s="650">
        <f t="shared" si="56"/>
        <v>45778</v>
      </c>
      <c r="FB4" s="650">
        <f t="shared" si="56"/>
        <v>45779</v>
      </c>
      <c r="FC4" s="837">
        <f t="shared" ref="FC4" si="57">FB4+3</f>
        <v>45782</v>
      </c>
      <c r="FD4" s="650">
        <f t="shared" ref="FD4:FG4" si="58">FC4+1</f>
        <v>45783</v>
      </c>
      <c r="FE4" s="650">
        <f t="shared" si="58"/>
        <v>45784</v>
      </c>
      <c r="FF4" s="650">
        <f t="shared" si="58"/>
        <v>45785</v>
      </c>
      <c r="FG4" s="650">
        <f t="shared" si="58"/>
        <v>45786</v>
      </c>
      <c r="FH4" s="655">
        <f t="shared" ref="FH4" si="59">FG4+3</f>
        <v>45789</v>
      </c>
      <c r="FI4" s="650">
        <f t="shared" ref="FI4:FL4" si="60">FH4+1</f>
        <v>45790</v>
      </c>
      <c r="FJ4" s="650">
        <f t="shared" si="60"/>
        <v>45791</v>
      </c>
      <c r="FK4" s="650">
        <f t="shared" si="60"/>
        <v>45792</v>
      </c>
      <c r="FL4" s="650">
        <f t="shared" si="60"/>
        <v>45793</v>
      </c>
      <c r="FM4" s="655">
        <f t="shared" ref="FM4" si="61">FL4+3</f>
        <v>45796</v>
      </c>
      <c r="FN4" s="650">
        <f t="shared" ref="FN4:FQ4" si="62">FM4+1</f>
        <v>45797</v>
      </c>
      <c r="FO4" s="650">
        <f t="shared" si="62"/>
        <v>45798</v>
      </c>
      <c r="FP4" s="650">
        <f t="shared" si="62"/>
        <v>45799</v>
      </c>
      <c r="FQ4" s="650">
        <f t="shared" si="62"/>
        <v>45800</v>
      </c>
      <c r="FR4" s="664" t="s">
        <v>6</v>
      </c>
      <c r="FS4" s="660">
        <v>45810</v>
      </c>
      <c r="FT4" s="650">
        <f t="shared" ref="FT4:FW4" si="63">FS4+1</f>
        <v>45811</v>
      </c>
      <c r="FU4" s="650">
        <f t="shared" si="63"/>
        <v>45812</v>
      </c>
      <c r="FV4" s="650">
        <f t="shared" si="63"/>
        <v>45813</v>
      </c>
      <c r="FW4" s="650">
        <f t="shared" si="63"/>
        <v>45814</v>
      </c>
      <c r="FX4" s="655">
        <f t="shared" ref="FX4" si="64">FW4+3</f>
        <v>45817</v>
      </c>
      <c r="FY4" s="650">
        <f t="shared" ref="FY4:GB4" si="65">FX4+1</f>
        <v>45818</v>
      </c>
      <c r="FZ4" s="650">
        <f t="shared" si="65"/>
        <v>45819</v>
      </c>
      <c r="GA4" s="650">
        <f t="shared" si="65"/>
        <v>45820</v>
      </c>
      <c r="GB4" s="650">
        <f t="shared" si="65"/>
        <v>45821</v>
      </c>
      <c r="GC4" s="655">
        <f t="shared" ref="GC4" si="66">GB4+3</f>
        <v>45824</v>
      </c>
      <c r="GD4" s="650">
        <f t="shared" ref="GD4:GG4" si="67">GC4+1</f>
        <v>45825</v>
      </c>
      <c r="GE4" s="650">
        <f t="shared" si="67"/>
        <v>45826</v>
      </c>
      <c r="GF4" s="650">
        <f t="shared" si="67"/>
        <v>45827</v>
      </c>
      <c r="GG4" s="650">
        <f t="shared" si="67"/>
        <v>45828</v>
      </c>
      <c r="GH4" s="655">
        <f t="shared" ref="GH4" si="68">GG4+3</f>
        <v>45831</v>
      </c>
      <c r="GI4" s="650">
        <f t="shared" ref="GI4:GL4" si="69">GH4+1</f>
        <v>45832</v>
      </c>
      <c r="GJ4" s="650">
        <f t="shared" si="69"/>
        <v>45833</v>
      </c>
      <c r="GK4" s="650">
        <f t="shared" si="69"/>
        <v>45834</v>
      </c>
      <c r="GL4" s="781">
        <f t="shared" si="69"/>
        <v>45835</v>
      </c>
      <c r="GM4" s="655">
        <f t="shared" ref="GM4" si="70">GL4+3</f>
        <v>45838</v>
      </c>
      <c r="GN4" s="650">
        <f t="shared" ref="GN4:GR4" si="71">GM4+1</f>
        <v>45839</v>
      </c>
      <c r="GO4" s="650">
        <f t="shared" si="71"/>
        <v>45840</v>
      </c>
      <c r="GP4" s="650">
        <f t="shared" si="71"/>
        <v>45841</v>
      </c>
      <c r="GQ4" s="656">
        <f t="shared" si="71"/>
        <v>45842</v>
      </c>
      <c r="GR4" s="657">
        <f t="shared" si="71"/>
        <v>45843</v>
      </c>
      <c r="GS4" s="655">
        <f>GQ4+3</f>
        <v>45845</v>
      </c>
      <c r="GT4" s="650">
        <f t="shared" ref="GT4:GW4" si="72">GS4+1</f>
        <v>45846</v>
      </c>
      <c r="GU4" s="650">
        <f t="shared" si="72"/>
        <v>45847</v>
      </c>
      <c r="GV4" s="650">
        <f t="shared" si="72"/>
        <v>45848</v>
      </c>
      <c r="GW4" s="650">
        <f t="shared" si="72"/>
        <v>45849</v>
      </c>
      <c r="GX4" s="655">
        <f t="shared" ref="GX4" si="73">GW4+3</f>
        <v>45852</v>
      </c>
      <c r="GY4" s="650">
        <f t="shared" ref="GY4:HB4" si="74">GX4+1</f>
        <v>45853</v>
      </c>
      <c r="GZ4" s="650">
        <f t="shared" si="74"/>
        <v>45854</v>
      </c>
      <c r="HA4" s="650">
        <f t="shared" si="74"/>
        <v>45855</v>
      </c>
      <c r="HB4" s="662">
        <f t="shared" si="74"/>
        <v>45856</v>
      </c>
      <c r="HC4" s="664" t="s">
        <v>6</v>
      </c>
      <c r="HD4" s="793">
        <v>45882</v>
      </c>
      <c r="HE4" s="793">
        <f t="shared" ref="HE4" si="75">HD4+1</f>
        <v>45883</v>
      </c>
      <c r="HF4" s="664" t="s">
        <v>6</v>
      </c>
      <c r="HG4" s="793">
        <v>45889</v>
      </c>
      <c r="HH4" s="793">
        <f t="shared" ref="HH4:HI4" si="76">HG4+1</f>
        <v>45890</v>
      </c>
      <c r="HI4" s="793">
        <f t="shared" si="76"/>
        <v>45891</v>
      </c>
      <c r="HJ4" s="664" t="s">
        <v>6</v>
      </c>
      <c r="HK4" s="808">
        <v>45901</v>
      </c>
      <c r="HL4" s="793">
        <f t="shared" ref="HL4:HO4" si="77">HK4+1</f>
        <v>45902</v>
      </c>
      <c r="HM4" s="793">
        <f t="shared" si="77"/>
        <v>45903</v>
      </c>
      <c r="HN4" s="793">
        <f t="shared" si="77"/>
        <v>45904</v>
      </c>
      <c r="HO4" s="797">
        <f t="shared" si="77"/>
        <v>45905</v>
      </c>
      <c r="HP4" s="648"/>
      <c r="HQ4" s="649"/>
      <c r="HR4" s="648"/>
      <c r="HS4" s="649"/>
      <c r="HT4" s="648"/>
      <c r="HU4" s="649"/>
      <c r="HV4" s="648"/>
      <c r="HW4" s="649"/>
      <c r="HX4" s="648"/>
      <c r="HY4" s="649"/>
      <c r="HZ4" s="648"/>
      <c r="IA4" s="649"/>
      <c r="IB4" s="648"/>
      <c r="IC4" s="649"/>
      <c r="ID4" s="648"/>
      <c r="IE4" s="649"/>
      <c r="IF4" s="648"/>
      <c r="IG4" s="649"/>
      <c r="IH4" s="648"/>
      <c r="II4" s="649"/>
      <c r="IJ4" s="648"/>
      <c r="IK4" s="649"/>
      <c r="IL4" s="648"/>
      <c r="IM4" s="649"/>
      <c r="IN4" s="648"/>
      <c r="IO4" s="649"/>
      <c r="IP4" s="648"/>
      <c r="IQ4" s="649"/>
      <c r="IR4" s="648"/>
      <c r="IS4" s="649"/>
      <c r="IT4" s="648"/>
      <c r="IU4" s="649"/>
      <c r="IV4" s="648"/>
      <c r="IW4" s="649"/>
      <c r="IX4" s="648"/>
      <c r="IY4" s="649"/>
      <c r="IZ4" s="648"/>
      <c r="JA4" s="649"/>
      <c r="JB4" s="648"/>
      <c r="JC4" s="649"/>
      <c r="JD4" s="648"/>
      <c r="JE4" s="649"/>
      <c r="JF4" s="648"/>
      <c r="JG4" s="649"/>
      <c r="JH4" s="648"/>
      <c r="JI4" s="649"/>
      <c r="JJ4" s="648"/>
      <c r="JK4" s="649"/>
      <c r="JL4" s="648"/>
      <c r="JM4" s="649"/>
      <c r="JN4" s="648"/>
      <c r="JO4" s="649"/>
      <c r="JP4" s="648"/>
      <c r="JQ4" s="649"/>
      <c r="JR4" s="648"/>
      <c r="JS4" s="649"/>
      <c r="JT4" s="648"/>
      <c r="JU4" s="649"/>
      <c r="JV4" s="648"/>
      <c r="JW4" s="649"/>
      <c r="JX4" s="648"/>
      <c r="JY4" s="649"/>
      <c r="JZ4" s="648"/>
      <c r="KA4" s="649"/>
      <c r="KB4" s="648"/>
      <c r="KC4" s="649"/>
      <c r="KD4" s="648"/>
      <c r="KE4" s="649"/>
      <c r="KF4" s="648"/>
      <c r="KG4" s="649"/>
      <c r="KH4" s="648"/>
      <c r="KI4" s="649"/>
      <c r="KJ4" s="648"/>
      <c r="KK4" s="649"/>
      <c r="KL4" s="648"/>
      <c r="KM4" s="649"/>
      <c r="KN4" s="648"/>
      <c r="KO4" s="649"/>
      <c r="KP4" s="648"/>
      <c r="KQ4" s="649"/>
      <c r="KR4" s="648"/>
      <c r="KS4" s="649"/>
      <c r="KT4" s="648"/>
      <c r="KU4" s="649"/>
      <c r="KV4" s="648"/>
      <c r="KW4" s="649"/>
      <c r="KX4" s="648"/>
      <c r="KY4" s="649"/>
      <c r="KZ4" s="648"/>
      <c r="LA4" s="649"/>
      <c r="LB4" s="648"/>
      <c r="LC4" s="649"/>
      <c r="LD4" s="648"/>
      <c r="LE4" s="649"/>
      <c r="LF4" s="648"/>
      <c r="LG4" s="649"/>
      <c r="LH4" s="648"/>
      <c r="LI4" s="649"/>
      <c r="LJ4" s="648"/>
      <c r="LK4" s="649"/>
      <c r="LL4" s="648"/>
      <c r="LM4" s="649"/>
      <c r="LN4" s="648"/>
      <c r="LO4" s="649"/>
      <c r="LP4" s="648"/>
      <c r="LQ4" s="649"/>
      <c r="LR4" s="648"/>
      <c r="LS4" s="649"/>
      <c r="LT4" s="648"/>
      <c r="LU4" s="649"/>
      <c r="LV4" s="648"/>
      <c r="LW4" s="649"/>
      <c r="LX4" s="648"/>
      <c r="LY4" s="649"/>
      <c r="LZ4" s="648"/>
      <c r="MA4" s="649"/>
      <c r="MB4" s="648"/>
      <c r="MC4" s="649"/>
      <c r="MD4" s="648"/>
      <c r="ME4" s="649"/>
      <c r="MF4" s="648"/>
      <c r="MG4" s="649"/>
      <c r="MH4" s="648"/>
      <c r="MI4" s="649"/>
      <c r="MJ4" s="648"/>
      <c r="MK4" s="649"/>
      <c r="ML4" s="648"/>
      <c r="MM4" s="649"/>
      <c r="MN4" s="648"/>
      <c r="MO4" s="649"/>
      <c r="MP4" s="648"/>
      <c r="MQ4" s="649"/>
      <c r="MR4" s="648"/>
      <c r="MS4" s="649"/>
      <c r="MT4" s="648"/>
      <c r="MU4" s="649"/>
      <c r="MV4" s="648"/>
      <c r="MW4" s="649"/>
      <c r="MX4" s="648"/>
      <c r="MY4" s="649"/>
      <c r="MZ4" s="648"/>
      <c r="NA4" s="649"/>
      <c r="NB4" s="648"/>
      <c r="NC4" s="649"/>
      <c r="ND4" s="648"/>
      <c r="NE4" s="649"/>
      <c r="NF4" s="648"/>
      <c r="NG4" s="649"/>
      <c r="NH4" s="648"/>
      <c r="NI4" s="649"/>
      <c r="NJ4" s="648"/>
      <c r="NK4" s="649"/>
      <c r="NL4" s="648"/>
      <c r="NM4" s="649"/>
      <c r="NN4" s="648"/>
      <c r="NO4" s="649"/>
      <c r="NP4" s="648"/>
      <c r="NQ4" s="649"/>
      <c r="NR4" s="648"/>
      <c r="NS4" s="649"/>
      <c r="NT4" s="648"/>
      <c r="NU4" s="649"/>
      <c r="NV4" s="648"/>
      <c r="NW4" s="649"/>
      <c r="NX4" s="648"/>
      <c r="NY4" s="649"/>
      <c r="NZ4" s="648"/>
      <c r="OA4" s="649"/>
      <c r="OB4" s="648"/>
      <c r="OC4" s="649"/>
      <c r="OD4" s="648"/>
      <c r="OE4" s="649"/>
      <c r="OF4" s="648"/>
      <c r="OG4" s="649"/>
      <c r="OH4" s="648"/>
      <c r="OI4" s="649"/>
      <c r="OJ4" s="648"/>
      <c r="OK4" s="649"/>
      <c r="OL4" s="648"/>
      <c r="OM4" s="649"/>
      <c r="ON4" s="648"/>
      <c r="OO4" s="649"/>
      <c r="OP4" s="648"/>
      <c r="OQ4" s="649"/>
      <c r="OR4" s="648"/>
      <c r="OS4" s="649"/>
      <c r="OT4" s="648"/>
      <c r="OU4" s="649"/>
      <c r="OV4" s="648"/>
      <c r="OW4" s="649"/>
      <c r="OX4" s="648"/>
      <c r="OY4" s="649"/>
      <c r="OZ4" s="648"/>
      <c r="PA4" s="649"/>
      <c r="PB4" s="648"/>
      <c r="PC4" s="649"/>
      <c r="PD4" s="648"/>
      <c r="PE4" s="649"/>
      <c r="PF4" s="648"/>
      <c r="PG4" s="649"/>
      <c r="PH4" s="648"/>
      <c r="PI4" s="649"/>
      <c r="PJ4" s="648"/>
      <c r="PK4" s="649"/>
      <c r="PL4" s="648"/>
      <c r="PM4" s="649"/>
      <c r="PN4" s="648"/>
      <c r="PO4" s="649"/>
      <c r="PP4" s="648"/>
      <c r="PQ4" s="649"/>
      <c r="PR4" s="648"/>
      <c r="PS4" s="649"/>
      <c r="PT4" s="648"/>
      <c r="PU4" s="649"/>
      <c r="PV4" s="648"/>
      <c r="PW4" s="649"/>
      <c r="PX4" s="648"/>
      <c r="PY4" s="649"/>
      <c r="PZ4" s="648"/>
      <c r="QA4" s="649"/>
      <c r="QB4" s="648"/>
      <c r="QC4" s="649"/>
      <c r="QD4" s="648"/>
      <c r="QE4" s="649"/>
      <c r="QF4" s="648"/>
      <c r="QG4" s="649"/>
      <c r="QH4" s="648"/>
      <c r="QI4" s="649"/>
      <c r="QJ4" s="648"/>
      <c r="QK4" s="649"/>
      <c r="QL4" s="648"/>
      <c r="QM4" s="649"/>
      <c r="QN4" s="648"/>
      <c r="QO4" s="649"/>
      <c r="QP4" s="648"/>
      <c r="QQ4" s="649"/>
      <c r="QR4" s="648"/>
      <c r="QS4" s="649"/>
      <c r="QT4" s="648"/>
      <c r="QU4" s="649"/>
      <c r="QV4" s="648"/>
      <c r="QW4" s="649"/>
      <c r="QX4" s="648"/>
      <c r="QY4" s="649"/>
      <c r="QZ4" s="648"/>
      <c r="RA4" s="649"/>
      <c r="RB4" s="648"/>
      <c r="RC4" s="649"/>
      <c r="RD4" s="648"/>
      <c r="RE4" s="649"/>
      <c r="RF4" s="648"/>
      <c r="RG4" s="649"/>
      <c r="RH4" s="648"/>
      <c r="RI4" s="649"/>
      <c r="RJ4" s="648"/>
      <c r="RK4" s="649"/>
      <c r="RL4" s="648"/>
      <c r="RM4" s="649"/>
      <c r="RN4" s="648"/>
      <c r="RO4" s="649"/>
      <c r="RP4" s="648"/>
      <c r="RQ4" s="649"/>
      <c r="RR4" s="648"/>
      <c r="RS4" s="649"/>
      <c r="RT4" s="648"/>
      <c r="RU4" s="649"/>
      <c r="RV4" s="648"/>
      <c r="RW4" s="649"/>
      <c r="RX4" s="648"/>
      <c r="RY4" s="649"/>
      <c r="RZ4" s="648"/>
      <c r="SA4" s="649"/>
      <c r="SB4" s="648"/>
      <c r="SC4" s="649"/>
      <c r="SD4" s="648"/>
      <c r="SE4" s="649"/>
      <c r="SF4" s="648"/>
      <c r="SG4" s="649"/>
      <c r="SH4" s="648"/>
      <c r="SI4" s="649"/>
      <c r="SJ4" s="648"/>
      <c r="SK4" s="649"/>
      <c r="SL4" s="648"/>
      <c r="SM4" s="649"/>
      <c r="SN4" s="648"/>
      <c r="SO4" s="649"/>
      <c r="SP4" s="648"/>
      <c r="SQ4" s="649"/>
      <c r="SR4" s="648"/>
      <c r="SS4" s="649"/>
      <c r="ST4" s="648"/>
      <c r="SU4" s="649"/>
      <c r="SV4" s="648"/>
      <c r="SW4" s="649"/>
      <c r="SX4" s="648"/>
      <c r="SY4" s="649"/>
      <c r="SZ4" s="648"/>
      <c r="TA4" s="649"/>
      <c r="TB4" s="648"/>
      <c r="TC4" s="649"/>
      <c r="TD4" s="648"/>
      <c r="TE4" s="649"/>
      <c r="TF4" s="648"/>
      <c r="TG4" s="649"/>
      <c r="TH4" s="648"/>
      <c r="TI4" s="649"/>
      <c r="TJ4" s="648"/>
      <c r="TK4" s="649"/>
      <c r="TL4" s="648"/>
      <c r="TM4" s="649"/>
      <c r="TN4" s="648"/>
      <c r="TO4" s="649"/>
      <c r="TP4" s="648"/>
      <c r="TQ4" s="649"/>
      <c r="TR4" s="648"/>
      <c r="TS4" s="649"/>
      <c r="TT4" s="648"/>
      <c r="TU4" s="649"/>
      <c r="TV4" s="648"/>
      <c r="TW4" s="649"/>
      <c r="TX4" s="648"/>
      <c r="TY4" s="649"/>
      <c r="TZ4" s="648"/>
      <c r="UA4" s="649"/>
      <c r="UB4" s="648"/>
      <c r="UC4" s="649"/>
      <c r="UD4" s="648"/>
      <c r="UE4" s="649"/>
      <c r="UF4" s="648"/>
      <c r="UG4" s="649"/>
      <c r="UH4" s="648"/>
      <c r="UI4" s="649"/>
      <c r="UJ4" s="648"/>
      <c r="UK4" s="649"/>
      <c r="UL4" s="648"/>
      <c r="UM4" s="649"/>
      <c r="UN4" s="648"/>
      <c r="UO4" s="649"/>
      <c r="UP4" s="648"/>
      <c r="UQ4" s="649"/>
      <c r="UR4" s="648"/>
      <c r="US4" s="649"/>
      <c r="UT4" s="648"/>
      <c r="UU4" s="649"/>
      <c r="UV4" s="648"/>
      <c r="UW4" s="649"/>
      <c r="UX4" s="648"/>
      <c r="UY4" s="649"/>
      <c r="UZ4" s="648"/>
      <c r="VA4" s="649"/>
      <c r="VB4" s="648"/>
      <c r="VC4" s="649"/>
      <c r="VD4" s="648"/>
      <c r="VE4" s="649"/>
      <c r="VF4" s="648"/>
      <c r="VG4" s="649"/>
      <c r="VH4" s="648"/>
      <c r="VI4" s="649"/>
      <c r="VJ4" s="648"/>
      <c r="VK4" s="649"/>
      <c r="VL4" s="648"/>
      <c r="VM4" s="649"/>
      <c r="VN4" s="648"/>
      <c r="VO4" s="649"/>
      <c r="VP4" s="648"/>
      <c r="VQ4" s="649"/>
      <c r="VR4" s="648"/>
      <c r="VS4" s="649"/>
      <c r="VT4" s="648"/>
      <c r="VU4" s="649"/>
      <c r="VV4" s="648"/>
      <c r="VW4" s="649"/>
      <c r="VX4" s="648"/>
      <c r="VY4" s="649"/>
      <c r="VZ4" s="648"/>
      <c r="WA4" s="649"/>
      <c r="WB4" s="648"/>
      <c r="WC4" s="649"/>
      <c r="WD4" s="648"/>
      <c r="WE4" s="649"/>
      <c r="WF4" s="648"/>
      <c r="WG4" s="649"/>
      <c r="WH4" s="648"/>
      <c r="WI4" s="649"/>
      <c r="WJ4" s="648"/>
      <c r="WK4" s="649"/>
      <c r="WL4" s="648"/>
      <c r="WM4" s="649"/>
      <c r="WN4" s="648"/>
      <c r="WO4" s="649"/>
      <c r="WP4" s="648"/>
      <c r="WQ4" s="649"/>
      <c r="WR4" s="648"/>
      <c r="WS4" s="649"/>
      <c r="WT4" s="648"/>
      <c r="WU4" s="649"/>
      <c r="WV4" s="648"/>
      <c r="WW4" s="649"/>
      <c r="WX4" s="648"/>
      <c r="WY4" s="649"/>
      <c r="WZ4" s="648"/>
      <c r="XA4" s="649"/>
      <c r="XB4" s="648"/>
      <c r="XC4" s="649"/>
      <c r="XD4" s="648"/>
      <c r="XE4" s="649"/>
      <c r="XF4" s="648"/>
      <c r="XG4" s="649"/>
      <c r="XH4" s="648"/>
      <c r="XI4" s="649"/>
      <c r="XJ4" s="648"/>
      <c r="XK4" s="649"/>
      <c r="XL4" s="648"/>
      <c r="XM4" s="649"/>
      <c r="XN4" s="648"/>
      <c r="XO4" s="649"/>
      <c r="XP4" s="648"/>
      <c r="XQ4" s="649"/>
      <c r="XR4" s="648"/>
      <c r="XS4" s="649"/>
      <c r="XT4" s="648"/>
      <c r="XU4" s="649"/>
      <c r="XV4" s="648"/>
      <c r="XW4" s="649"/>
      <c r="XX4" s="648"/>
      <c r="XY4" s="649"/>
      <c r="XZ4" s="648"/>
      <c r="YA4" s="649"/>
      <c r="YB4" s="648"/>
      <c r="YC4" s="649"/>
      <c r="YD4" s="648"/>
      <c r="YE4" s="649"/>
      <c r="YF4" s="648"/>
      <c r="YG4" s="649"/>
      <c r="YH4" s="648"/>
      <c r="YI4" s="649"/>
      <c r="YJ4" s="648"/>
      <c r="YK4" s="649"/>
      <c r="YL4" s="648"/>
      <c r="YM4" s="649"/>
      <c r="YN4" s="648"/>
      <c r="YO4" s="649"/>
      <c r="YP4" s="648"/>
      <c r="YQ4" s="649"/>
      <c r="YR4" s="648"/>
      <c r="YS4" s="649"/>
      <c r="YT4" s="648"/>
      <c r="YU4" s="649"/>
      <c r="YV4" s="648"/>
      <c r="YW4" s="649"/>
      <c r="YX4" s="648"/>
      <c r="YY4" s="649"/>
      <c r="YZ4" s="648"/>
      <c r="ZA4" s="649"/>
      <c r="ZB4" s="648"/>
      <c r="ZC4" s="649"/>
      <c r="ZD4" s="648"/>
      <c r="ZE4" s="649"/>
      <c r="ZF4" s="648"/>
      <c r="ZG4" s="649"/>
      <c r="ZH4" s="648"/>
      <c r="ZI4" s="649"/>
      <c r="ZJ4" s="648"/>
      <c r="ZK4" s="649"/>
      <c r="ZL4" s="648"/>
      <c r="ZM4" s="649"/>
      <c r="ZN4" s="648"/>
      <c r="ZO4" s="649"/>
      <c r="ZP4" s="648"/>
      <c r="ZQ4" s="649"/>
      <c r="ZR4" s="648"/>
      <c r="ZS4" s="649"/>
      <c r="ZT4" s="648"/>
      <c r="ZU4" s="649"/>
      <c r="ZV4" s="648"/>
      <c r="ZW4" s="649"/>
      <c r="ZX4" s="648"/>
      <c r="ZY4" s="649"/>
      <c r="ZZ4" s="648"/>
      <c r="AAA4" s="649"/>
      <c r="AAB4" s="648"/>
      <c r="AAC4" s="649"/>
      <c r="AAD4" s="648"/>
      <c r="AAE4" s="649"/>
      <c r="AAF4" s="648"/>
      <c r="AAG4" s="649"/>
      <c r="AAH4" s="648"/>
      <c r="AAI4" s="649"/>
      <c r="AAJ4" s="648"/>
      <c r="AAK4" s="649"/>
      <c r="AAL4" s="648"/>
      <c r="AAM4" s="649"/>
      <c r="AAN4" s="648"/>
      <c r="AAO4" s="649"/>
    </row>
    <row r="5" spans="1:717" outlineLevel="1">
      <c r="A5" s="1815" t="s">
        <v>382</v>
      </c>
      <c r="B5" s="1815" t="s">
        <v>383</v>
      </c>
      <c r="C5" s="224" t="s">
        <v>384</v>
      </c>
      <c r="E5" s="682"/>
      <c r="F5" s="682"/>
      <c r="G5" s="682"/>
      <c r="H5" s="682"/>
      <c r="I5" s="682"/>
      <c r="J5" s="715"/>
      <c r="K5" s="1834" t="s">
        <v>385</v>
      </c>
      <c r="L5" s="1829"/>
      <c r="M5" s="1829"/>
      <c r="N5" s="1829"/>
      <c r="O5" s="1829"/>
      <c r="P5" s="1829"/>
      <c r="Q5" s="1829"/>
      <c r="R5" s="1829"/>
      <c r="S5" s="1830"/>
      <c r="T5" s="687"/>
      <c r="U5" s="654"/>
      <c r="V5" s="654"/>
      <c r="W5" s="654"/>
      <c r="X5" s="683"/>
      <c r="Y5" s="684"/>
      <c r="Z5" s="654"/>
      <c r="AA5" s="654"/>
      <c r="AB5" s="654"/>
      <c r="AC5" s="683"/>
      <c r="AD5" s="684"/>
      <c r="AE5" s="654"/>
      <c r="AF5" s="654"/>
      <c r="AG5" s="654"/>
      <c r="AH5" s="683"/>
      <c r="AI5" s="684"/>
      <c r="AJ5" s="654"/>
      <c r="AK5" s="654"/>
      <c r="AL5" s="654"/>
      <c r="AM5" s="683"/>
      <c r="AN5" s="684"/>
      <c r="AO5" s="654"/>
      <c r="AP5" s="654"/>
      <c r="AQ5" s="654"/>
      <c r="AR5" s="685"/>
      <c r="AS5" s="684"/>
      <c r="AT5" s="654"/>
      <c r="AU5" s="654"/>
      <c r="AV5" s="654"/>
      <c r="AW5" s="685"/>
      <c r="AX5" s="686"/>
      <c r="AY5" s="687"/>
      <c r="AZ5" s="654"/>
      <c r="BA5" s="654"/>
      <c r="BB5" s="654"/>
      <c r="BC5" s="683"/>
      <c r="BD5" s="684"/>
      <c r="BE5" s="654"/>
      <c r="BF5" s="654"/>
      <c r="BG5" s="654"/>
      <c r="BH5" s="654"/>
      <c r="BI5" s="684"/>
      <c r="BJ5" s="654"/>
      <c r="BK5" s="654"/>
      <c r="BL5" s="654"/>
      <c r="BM5" s="654"/>
      <c r="BN5" s="684"/>
      <c r="BO5" s="654"/>
      <c r="BP5" s="654"/>
      <c r="BQ5" s="654"/>
      <c r="BR5" s="654"/>
      <c r="BS5" s="684"/>
      <c r="BT5" s="654"/>
      <c r="BU5" s="654"/>
      <c r="BV5" s="654"/>
      <c r="BW5" s="654"/>
      <c r="BX5" s="684"/>
      <c r="BY5" s="654"/>
      <c r="BZ5" s="654"/>
      <c r="CA5" s="654"/>
      <c r="CB5" s="654"/>
      <c r="CC5" s="684"/>
      <c r="CD5" s="654"/>
      <c r="CE5" s="654"/>
      <c r="CF5" s="654"/>
      <c r="CG5" s="685"/>
      <c r="CH5" s="688"/>
      <c r="CI5" s="715"/>
      <c r="CJ5" s="654"/>
      <c r="CK5" s="654"/>
      <c r="CL5" s="654"/>
      <c r="CM5" s="654"/>
      <c r="CN5" s="684"/>
      <c r="CO5" s="654"/>
      <c r="CP5" s="654"/>
      <c r="CQ5" s="654"/>
      <c r="CR5" s="654"/>
      <c r="CS5" s="684"/>
      <c r="CT5" s="654"/>
      <c r="CU5" s="654"/>
      <c r="CV5" s="654"/>
      <c r="CW5" s="654"/>
      <c r="CX5" s="684"/>
      <c r="CY5" s="654"/>
      <c r="CZ5" s="654"/>
      <c r="DA5" s="654"/>
      <c r="DB5" s="654"/>
      <c r="DC5" s="684"/>
      <c r="DD5" s="654"/>
      <c r="DE5" s="654"/>
      <c r="DF5" s="654"/>
      <c r="DG5" s="654"/>
      <c r="DH5" s="684"/>
      <c r="DI5" s="654"/>
      <c r="DJ5" s="654"/>
      <c r="DK5" s="654"/>
      <c r="DL5" s="685"/>
      <c r="DM5" s="688"/>
      <c r="DN5" s="687"/>
      <c r="DO5" s="654"/>
      <c r="DP5" s="654"/>
      <c r="DQ5" s="654"/>
      <c r="DR5" s="654"/>
      <c r="DS5" s="684"/>
      <c r="DT5" s="654"/>
      <c r="DU5" s="654"/>
      <c r="DV5" s="654"/>
      <c r="DW5" s="654"/>
      <c r="DX5" s="684"/>
      <c r="DY5" s="654"/>
      <c r="DZ5" s="654"/>
      <c r="EA5" s="654"/>
      <c r="EB5" s="654"/>
      <c r="EC5" s="684"/>
      <c r="ED5" s="654"/>
      <c r="EE5" s="654"/>
      <c r="EF5" s="654"/>
      <c r="EG5" s="654"/>
      <c r="EH5" s="684"/>
      <c r="EI5" s="654"/>
      <c r="EJ5" s="654"/>
      <c r="EK5" s="654"/>
      <c r="EL5" s="654"/>
      <c r="EM5" s="684"/>
      <c r="EN5" s="654"/>
      <c r="EO5" s="654"/>
      <c r="EP5" s="654"/>
      <c r="EQ5" s="685"/>
      <c r="ER5" s="688"/>
      <c r="ES5" s="829"/>
      <c r="ET5" s="654"/>
      <c r="EU5" s="654"/>
      <c r="EV5" s="654"/>
      <c r="EW5" s="654"/>
      <c r="EX5" s="684"/>
      <c r="EY5" s="654"/>
      <c r="EZ5" s="654"/>
      <c r="FA5" s="654"/>
      <c r="FB5" s="654"/>
      <c r="FC5" s="829"/>
      <c r="FD5" s="654"/>
      <c r="FE5" s="654"/>
      <c r="FF5" s="654"/>
      <c r="FG5" s="654"/>
      <c r="FH5" s="684"/>
      <c r="FI5" s="654"/>
      <c r="FJ5" s="654"/>
      <c r="FK5" s="654"/>
      <c r="FL5" s="654"/>
      <c r="FM5" s="684"/>
      <c r="FN5" s="654"/>
      <c r="FO5" s="654"/>
      <c r="FP5" s="654"/>
      <c r="FQ5" s="654"/>
      <c r="FR5" s="688"/>
      <c r="FS5" s="687"/>
      <c r="FT5" s="654"/>
      <c r="FU5" s="654"/>
      <c r="FV5" s="654"/>
      <c r="FW5" s="654"/>
      <c r="FX5" s="684"/>
      <c r="FY5" s="654"/>
      <c r="FZ5" s="654"/>
      <c r="GA5" s="654"/>
      <c r="GB5" s="654"/>
      <c r="GC5" s="684"/>
      <c r="GD5" s="654"/>
      <c r="GE5" s="654"/>
      <c r="GF5" s="654"/>
      <c r="GG5" s="654"/>
      <c r="GH5" s="684"/>
      <c r="GI5" s="654"/>
      <c r="GJ5" s="654"/>
      <c r="GK5" s="654"/>
      <c r="GL5" s="715"/>
      <c r="GM5" s="684"/>
      <c r="GN5" s="654"/>
      <c r="GO5" s="654"/>
      <c r="GP5" s="654"/>
      <c r="GQ5" s="683"/>
      <c r="GR5" s="689"/>
      <c r="GS5" s="684"/>
      <c r="GT5" s="654"/>
      <c r="GU5" s="654"/>
      <c r="GV5" s="654"/>
      <c r="GW5" s="654"/>
      <c r="GX5" s="684"/>
      <c r="GY5" s="654"/>
      <c r="GZ5" s="654"/>
      <c r="HA5" s="654"/>
      <c r="HB5" s="685"/>
      <c r="HC5" s="688"/>
      <c r="HD5" s="654"/>
      <c r="HE5" s="654"/>
      <c r="HF5" s="688"/>
      <c r="HG5" s="654"/>
      <c r="HH5" s="654"/>
      <c r="HI5" s="654"/>
      <c r="HJ5" s="688"/>
      <c r="HK5" s="715"/>
      <c r="HL5" s="654"/>
      <c r="HM5" s="654"/>
      <c r="HN5" s="654"/>
      <c r="HO5" s="685"/>
    </row>
    <row r="6" spans="1:717" outlineLevel="1">
      <c r="A6" s="1815"/>
      <c r="B6" s="1815"/>
      <c r="C6" s="224" t="s">
        <v>386</v>
      </c>
      <c r="E6" s="682"/>
      <c r="F6" s="682"/>
      <c r="G6" s="682"/>
      <c r="H6" s="682"/>
      <c r="I6" s="682"/>
      <c r="J6" s="715"/>
      <c r="K6" s="654"/>
      <c r="L6" s="654"/>
      <c r="M6" s="654"/>
      <c r="N6" s="683"/>
      <c r="O6" s="684"/>
      <c r="P6" s="654"/>
      <c r="Q6" s="654"/>
      <c r="R6" s="654"/>
      <c r="S6" s="683"/>
      <c r="T6" s="1828" t="s">
        <v>387</v>
      </c>
      <c r="U6" s="1829"/>
      <c r="V6" s="1829"/>
      <c r="W6" s="1829"/>
      <c r="X6" s="1830"/>
      <c r="Y6" s="684"/>
      <c r="Z6" s="654"/>
      <c r="AA6" s="654"/>
      <c r="AB6" s="654"/>
      <c r="AC6" s="683"/>
      <c r="AD6" s="684"/>
      <c r="AE6" s="654"/>
      <c r="AF6" s="654"/>
      <c r="AG6" s="654"/>
      <c r="AH6" s="683"/>
      <c r="AI6" s="684"/>
      <c r="AJ6" s="654"/>
      <c r="AK6" s="654"/>
      <c r="AL6" s="654"/>
      <c r="AM6" s="683"/>
      <c r="AN6" s="684"/>
      <c r="AO6" s="654"/>
      <c r="AP6" s="654"/>
      <c r="AQ6" s="654"/>
      <c r="AR6" s="685"/>
      <c r="AS6" s="684"/>
      <c r="AT6" s="654"/>
      <c r="AU6" s="654"/>
      <c r="AV6" s="654"/>
      <c r="AW6" s="685"/>
      <c r="AX6" s="686"/>
      <c r="AY6" s="687"/>
      <c r="AZ6" s="654"/>
      <c r="BA6" s="654"/>
      <c r="BB6" s="654"/>
      <c r="BC6" s="683"/>
      <c r="BD6" s="684"/>
      <c r="BE6" s="654"/>
      <c r="BF6" s="654"/>
      <c r="BG6" s="654"/>
      <c r="BH6" s="654"/>
      <c r="BI6" s="684"/>
      <c r="BJ6" s="654"/>
      <c r="BK6" s="654"/>
      <c r="BL6" s="654"/>
      <c r="BM6" s="654"/>
      <c r="BN6" s="684"/>
      <c r="BO6" s="654"/>
      <c r="BP6" s="654"/>
      <c r="BQ6" s="654"/>
      <c r="BR6" s="654"/>
      <c r="BS6" s="684"/>
      <c r="BT6" s="654"/>
      <c r="BU6" s="654"/>
      <c r="BV6" s="654"/>
      <c r="BW6" s="654"/>
      <c r="BX6" s="684"/>
      <c r="BY6" s="654"/>
      <c r="BZ6" s="654"/>
      <c r="CA6" s="654"/>
      <c r="CB6" s="654"/>
      <c r="CC6" s="684"/>
      <c r="CD6" s="654"/>
      <c r="CE6" s="654"/>
      <c r="CF6" s="654"/>
      <c r="CG6" s="685"/>
      <c r="CH6" s="688"/>
      <c r="CI6" s="715"/>
      <c r="CJ6" s="654"/>
      <c r="CK6" s="654"/>
      <c r="CL6" s="654"/>
      <c r="CM6" s="654"/>
      <c r="CN6" s="684"/>
      <c r="CO6" s="654"/>
      <c r="CP6" s="654"/>
      <c r="CQ6" s="654"/>
      <c r="CR6" s="654"/>
      <c r="CS6" s="684"/>
      <c r="CT6" s="654"/>
      <c r="CU6" s="654"/>
      <c r="CV6" s="654"/>
      <c r="CW6" s="654"/>
      <c r="CX6" s="684"/>
      <c r="CY6" s="654"/>
      <c r="CZ6" s="654"/>
      <c r="DA6" s="654"/>
      <c r="DB6" s="654"/>
      <c r="DC6" s="684"/>
      <c r="DD6" s="654"/>
      <c r="DE6" s="654"/>
      <c r="DF6" s="654"/>
      <c r="DG6" s="654"/>
      <c r="DH6" s="684"/>
      <c r="DI6" s="654"/>
      <c r="DJ6" s="654"/>
      <c r="DK6" s="654"/>
      <c r="DL6" s="685"/>
      <c r="DM6" s="688"/>
      <c r="DN6" s="687"/>
      <c r="DO6" s="654"/>
      <c r="DP6" s="654"/>
      <c r="DQ6" s="654"/>
      <c r="DR6" s="654"/>
      <c r="DS6" s="684"/>
      <c r="DT6" s="654"/>
      <c r="DU6" s="654"/>
      <c r="DV6" s="654"/>
      <c r="DW6" s="654"/>
      <c r="DX6" s="684"/>
      <c r="DY6" s="654"/>
      <c r="DZ6" s="654"/>
      <c r="EA6" s="654"/>
      <c r="EB6" s="654"/>
      <c r="EC6" s="684"/>
      <c r="ED6" s="654"/>
      <c r="EE6" s="654"/>
      <c r="EF6" s="654"/>
      <c r="EG6" s="654"/>
      <c r="EH6" s="684"/>
      <c r="EI6" s="654"/>
      <c r="EJ6" s="654"/>
      <c r="EK6" s="654"/>
      <c r="EL6" s="654"/>
      <c r="EM6" s="684"/>
      <c r="EN6" s="654"/>
      <c r="EO6" s="654"/>
      <c r="EP6" s="654"/>
      <c r="EQ6" s="685"/>
      <c r="ER6" s="688"/>
      <c r="ES6" s="829"/>
      <c r="ET6" s="654"/>
      <c r="EU6" s="654"/>
      <c r="EV6" s="654"/>
      <c r="EW6" s="654"/>
      <c r="EX6" s="684"/>
      <c r="EY6" s="654"/>
      <c r="EZ6" s="654"/>
      <c r="FA6" s="654"/>
      <c r="FB6" s="654"/>
      <c r="FC6" s="829"/>
      <c r="FD6" s="654"/>
      <c r="FE6" s="654"/>
      <c r="FF6" s="654"/>
      <c r="FG6" s="654"/>
      <c r="FH6" s="684"/>
      <c r="FI6" s="654"/>
      <c r="FJ6" s="654"/>
      <c r="FK6" s="654"/>
      <c r="FL6" s="654"/>
      <c r="FM6" s="684"/>
      <c r="FN6" s="654"/>
      <c r="FO6" s="654"/>
      <c r="FP6" s="654"/>
      <c r="FQ6" s="654"/>
      <c r="FR6" s="688"/>
      <c r="FS6" s="687"/>
      <c r="FT6" s="654"/>
      <c r="FU6" s="654"/>
      <c r="FV6" s="654"/>
      <c r="FW6" s="654"/>
      <c r="FX6" s="684"/>
      <c r="FY6" s="654"/>
      <c r="FZ6" s="654"/>
      <c r="GA6" s="654"/>
      <c r="GB6" s="654"/>
      <c r="GC6" s="684"/>
      <c r="GD6" s="654"/>
      <c r="GE6" s="654"/>
      <c r="GF6" s="654"/>
      <c r="GG6" s="654"/>
      <c r="GH6" s="684"/>
      <c r="GI6" s="654"/>
      <c r="GJ6" s="654"/>
      <c r="GK6" s="654"/>
      <c r="GL6" s="715"/>
      <c r="GM6" s="684"/>
      <c r="GN6" s="654"/>
      <c r="GO6" s="654"/>
      <c r="GP6" s="654"/>
      <c r="GQ6" s="683"/>
      <c r="GR6" s="689"/>
      <c r="GS6" s="684"/>
      <c r="GT6" s="654"/>
      <c r="GU6" s="654"/>
      <c r="GV6" s="654"/>
      <c r="GW6" s="654"/>
      <c r="GX6" s="684"/>
      <c r="GY6" s="654"/>
      <c r="GZ6" s="654"/>
      <c r="HA6" s="654"/>
      <c r="HB6" s="685"/>
      <c r="HC6" s="688"/>
      <c r="HD6" s="654"/>
      <c r="HE6" s="654"/>
      <c r="HF6" s="688"/>
      <c r="HG6" s="654"/>
      <c r="HH6" s="654"/>
      <c r="HI6" s="654"/>
      <c r="HJ6" s="688"/>
      <c r="HK6" s="715"/>
      <c r="HL6" s="654"/>
      <c r="HM6" s="654"/>
      <c r="HN6" s="654"/>
      <c r="HO6" s="685"/>
    </row>
    <row r="7" spans="1:717" ht="17" customHeight="1" outlineLevel="1">
      <c r="A7" s="1815"/>
      <c r="B7" s="1815"/>
      <c r="C7" s="224" t="s">
        <v>388</v>
      </c>
      <c r="E7" s="682"/>
      <c r="F7" s="690"/>
      <c r="G7" s="690"/>
      <c r="H7" s="690"/>
      <c r="I7" s="690"/>
      <c r="J7" s="750" t="s">
        <v>389</v>
      </c>
      <c r="K7" s="690"/>
      <c r="L7" s="690"/>
      <c r="M7" s="690"/>
      <c r="N7" s="691"/>
      <c r="O7" s="767"/>
      <c r="P7" s="690"/>
      <c r="Q7" s="690"/>
      <c r="R7" s="690"/>
      <c r="S7" s="691"/>
      <c r="T7" s="684"/>
      <c r="U7" s="654"/>
      <c r="V7" s="654"/>
      <c r="W7" s="654"/>
      <c r="X7" s="683"/>
      <c r="Y7" s="684"/>
      <c r="Z7" s="654"/>
      <c r="AA7" s="654"/>
      <c r="AB7" s="654"/>
      <c r="AC7" s="683"/>
      <c r="AD7" s="684"/>
      <c r="AE7" s="654"/>
      <c r="AF7" s="654"/>
      <c r="AG7" s="654"/>
      <c r="AH7" s="683"/>
      <c r="AI7" s="684"/>
      <c r="AJ7" s="654"/>
      <c r="AK7" s="654"/>
      <c r="AL7" s="654"/>
      <c r="AM7" s="683"/>
      <c r="AN7" s="684"/>
      <c r="AO7" s="654"/>
      <c r="AP7" s="654"/>
      <c r="AQ7" s="654"/>
      <c r="AR7" s="685"/>
      <c r="AS7" s="684"/>
      <c r="AT7" s="654"/>
      <c r="AU7" s="654"/>
      <c r="AV7" s="654"/>
      <c r="AW7" s="685"/>
      <c r="AX7" s="686"/>
      <c r="AY7" s="687"/>
      <c r="AZ7" s="654"/>
      <c r="BA7" s="654"/>
      <c r="BB7" s="654"/>
      <c r="BC7" s="683"/>
      <c r="BD7" s="684"/>
      <c r="BE7" s="654"/>
      <c r="BF7" s="654"/>
      <c r="BG7" s="654"/>
      <c r="BH7" s="654"/>
      <c r="BI7" s="684"/>
      <c r="BJ7" s="654"/>
      <c r="BK7" s="654"/>
      <c r="BL7" s="654"/>
      <c r="BM7" s="654"/>
      <c r="BN7" s="684"/>
      <c r="BO7" s="654"/>
      <c r="BP7" s="654"/>
      <c r="BQ7" s="654"/>
      <c r="BR7" s="654"/>
      <c r="BS7" s="684"/>
      <c r="BT7" s="654"/>
      <c r="BU7" s="654"/>
      <c r="BV7" s="654"/>
      <c r="BW7" s="654"/>
      <c r="BX7" s="684"/>
      <c r="BY7" s="654"/>
      <c r="BZ7" s="654"/>
      <c r="CA7" s="654"/>
      <c r="CB7" s="654"/>
      <c r="CC7" s="684"/>
      <c r="CD7" s="654"/>
      <c r="CE7" s="654"/>
      <c r="CF7" s="654"/>
      <c r="CG7" s="685"/>
      <c r="CH7" s="688"/>
      <c r="CI7" s="750" t="s">
        <v>389</v>
      </c>
      <c r="CJ7" s="654"/>
      <c r="CK7" s="654"/>
      <c r="CL7" s="654"/>
      <c r="CM7" s="654"/>
      <c r="CN7" s="684"/>
      <c r="CO7" s="654"/>
      <c r="CP7" s="654"/>
      <c r="CQ7" s="654"/>
      <c r="CR7" s="654"/>
      <c r="CS7" s="684"/>
      <c r="CT7" s="654"/>
      <c r="CU7" s="654"/>
      <c r="CV7" s="654"/>
      <c r="CW7" s="654"/>
      <c r="CX7" s="684"/>
      <c r="CY7" s="654"/>
      <c r="CZ7" s="654"/>
      <c r="DA7" s="654"/>
      <c r="DB7" s="654"/>
      <c r="DC7" s="684"/>
      <c r="DD7" s="654"/>
      <c r="DE7" s="654"/>
      <c r="DF7" s="654"/>
      <c r="DG7" s="654"/>
      <c r="DH7" s="684"/>
      <c r="DI7" s="654"/>
      <c r="DJ7" s="654"/>
      <c r="DK7" s="654"/>
      <c r="DL7" s="685"/>
      <c r="DM7" s="688"/>
      <c r="DN7" s="687"/>
      <c r="DO7" s="654"/>
      <c r="DP7" s="654"/>
      <c r="DQ7" s="654"/>
      <c r="DR7" s="654"/>
      <c r="DS7" s="684"/>
      <c r="DT7" s="654"/>
      <c r="DU7" s="654"/>
      <c r="DV7" s="654"/>
      <c r="DW7" s="654"/>
      <c r="DX7" s="684"/>
      <c r="DY7" s="654"/>
      <c r="DZ7" s="654"/>
      <c r="EA7" s="654"/>
      <c r="EB7" s="654"/>
      <c r="EC7" s="684"/>
      <c r="ED7" s="654"/>
      <c r="EE7" s="654"/>
      <c r="EF7" s="654"/>
      <c r="EG7" s="654"/>
      <c r="EH7" s="684"/>
      <c r="EI7" s="654"/>
      <c r="EJ7" s="654"/>
      <c r="EK7" s="654"/>
      <c r="EL7" s="654"/>
      <c r="EM7" s="684"/>
      <c r="EN7" s="654"/>
      <c r="EO7" s="654"/>
      <c r="EP7" s="654"/>
      <c r="EQ7" s="685"/>
      <c r="ER7" s="688"/>
      <c r="ES7" s="829"/>
      <c r="ET7" s="654"/>
      <c r="EU7" s="654"/>
      <c r="EV7" s="654"/>
      <c r="EW7" s="654"/>
      <c r="EX7" s="684"/>
      <c r="EY7" s="654"/>
      <c r="EZ7" s="654"/>
      <c r="FA7" s="654"/>
      <c r="FB7" s="654"/>
      <c r="FC7" s="829"/>
      <c r="FD7" s="654"/>
      <c r="FE7" s="654"/>
      <c r="FF7" s="654"/>
      <c r="FG7" s="654"/>
      <c r="FH7" s="684"/>
      <c r="FI7" s="654"/>
      <c r="FJ7" s="654"/>
      <c r="FK7" s="654"/>
      <c r="FL7" s="654"/>
      <c r="FM7" s="684"/>
      <c r="FN7" s="654"/>
      <c r="FO7" s="654"/>
      <c r="FP7" s="654"/>
      <c r="FQ7" s="654"/>
      <c r="FR7" s="688"/>
      <c r="FS7" s="687"/>
      <c r="FT7" s="654"/>
      <c r="FU7" s="654"/>
      <c r="FV7" s="654"/>
      <c r="FW7" s="654"/>
      <c r="FX7" s="684"/>
      <c r="FY7" s="654"/>
      <c r="FZ7" s="654"/>
      <c r="GA7" s="654"/>
      <c r="GB7" s="654"/>
      <c r="GC7" s="684"/>
      <c r="GD7" s="1835" t="s">
        <v>390</v>
      </c>
      <c r="GE7" s="1835"/>
      <c r="GF7" s="1835"/>
      <c r="GG7" s="1835"/>
      <c r="GH7" s="684"/>
      <c r="GI7" s="654"/>
      <c r="GJ7" s="654"/>
      <c r="GK7" s="654"/>
      <c r="GL7" s="750" t="s">
        <v>389</v>
      </c>
      <c r="GM7" s="684"/>
      <c r="GN7" s="654"/>
      <c r="GO7" s="654"/>
      <c r="GP7" s="654"/>
      <c r="GQ7" s="683"/>
      <c r="GR7" s="689"/>
      <c r="GS7" s="684"/>
      <c r="GT7" s="654"/>
      <c r="GU7" s="654"/>
      <c r="GV7" s="654"/>
      <c r="GW7" s="654"/>
      <c r="GX7" s="684"/>
      <c r="GY7" s="654"/>
      <c r="GZ7" s="654"/>
      <c r="HA7" s="654"/>
      <c r="HB7" s="685"/>
      <c r="HC7" s="688"/>
      <c r="HD7" s="654"/>
      <c r="HE7" s="654"/>
      <c r="HF7" s="688"/>
      <c r="HG7" s="654"/>
      <c r="HH7" s="654"/>
      <c r="HI7" s="654"/>
      <c r="HJ7" s="688"/>
      <c r="HK7" s="750" t="s">
        <v>389</v>
      </c>
      <c r="HL7" s="654"/>
      <c r="HM7" s="654"/>
      <c r="HN7" s="654"/>
      <c r="HO7" s="685"/>
    </row>
    <row r="8" spans="1:717" outlineLevel="1">
      <c r="A8" s="1815"/>
      <c r="B8" s="1815"/>
      <c r="C8" s="224" t="s">
        <v>391</v>
      </c>
      <c r="E8" s="682"/>
      <c r="F8" s="682"/>
      <c r="G8" s="682"/>
      <c r="H8" s="682"/>
      <c r="I8" s="682"/>
      <c r="J8" s="715"/>
      <c r="K8" s="654"/>
      <c r="L8" s="654"/>
      <c r="M8" s="654"/>
      <c r="N8" s="683"/>
      <c r="O8" s="684"/>
      <c r="P8" s="654"/>
      <c r="Q8" s="654"/>
      <c r="R8" s="654"/>
      <c r="S8" s="683"/>
      <c r="T8" s="684"/>
      <c r="U8" s="654"/>
      <c r="V8" s="654"/>
      <c r="W8" s="654"/>
      <c r="X8" s="683"/>
      <c r="Y8" s="684"/>
      <c r="Z8" s="654"/>
      <c r="AA8" s="654"/>
      <c r="AB8" s="654"/>
      <c r="AC8" s="683"/>
      <c r="AD8" s="684"/>
      <c r="AE8" s="654"/>
      <c r="AF8" s="654"/>
      <c r="AG8" s="654"/>
      <c r="AH8" s="683"/>
      <c r="AI8" s="684"/>
      <c r="AJ8" s="654"/>
      <c r="AK8" s="654"/>
      <c r="AL8" s="654"/>
      <c r="AM8" s="683"/>
      <c r="AN8" s="684"/>
      <c r="AO8" s="654"/>
      <c r="AP8" s="654"/>
      <c r="AQ8" s="654"/>
      <c r="AR8" s="685"/>
      <c r="AS8" s="684"/>
      <c r="AT8" s="654"/>
      <c r="AU8" s="654"/>
      <c r="AV8" s="654"/>
      <c r="AW8" s="685"/>
      <c r="AX8" s="686"/>
      <c r="AY8" s="687"/>
      <c r="AZ8" s="654"/>
      <c r="BA8" s="654"/>
      <c r="BB8" s="654"/>
      <c r="BC8" s="683"/>
      <c r="BD8" s="684"/>
      <c r="BE8" s="654"/>
      <c r="BF8" s="654"/>
      <c r="BG8" s="654"/>
      <c r="BH8" s="654"/>
      <c r="BI8" s="684"/>
      <c r="BJ8" s="654"/>
      <c r="BK8" s="654"/>
      <c r="BL8" s="654"/>
      <c r="BM8" s="654"/>
      <c r="BN8" s="684"/>
      <c r="BO8" s="654"/>
      <c r="BP8" s="654"/>
      <c r="BQ8" s="654"/>
      <c r="BR8" s="654"/>
      <c r="BS8" s="684"/>
      <c r="BT8" s="654"/>
      <c r="BU8" s="654"/>
      <c r="BV8" s="654"/>
      <c r="BW8" s="654"/>
      <c r="BX8" s="684"/>
      <c r="BY8" s="654"/>
      <c r="BZ8" s="654"/>
      <c r="CA8" s="654"/>
      <c r="CB8" s="654"/>
      <c r="CC8" s="684"/>
      <c r="CD8" s="654"/>
      <c r="CE8" s="654"/>
      <c r="CF8" s="654"/>
      <c r="CG8" s="685"/>
      <c r="CH8" s="688"/>
      <c r="CI8" s="715"/>
      <c r="CJ8" s="654"/>
      <c r="CK8" s="654"/>
      <c r="CL8" s="654"/>
      <c r="CM8" s="654"/>
      <c r="CN8" s="684"/>
      <c r="CO8" s="654"/>
      <c r="CP8" s="654"/>
      <c r="CQ8" s="654"/>
      <c r="CR8" s="654"/>
      <c r="CS8" s="684"/>
      <c r="CT8" s="654"/>
      <c r="CU8" s="654"/>
      <c r="CV8" s="654"/>
      <c r="CW8" s="654"/>
      <c r="CX8" s="684"/>
      <c r="CY8" s="654"/>
      <c r="CZ8" s="654"/>
      <c r="DA8" s="654"/>
      <c r="DB8" s="654"/>
      <c r="DC8" s="684"/>
      <c r="DD8" s="654"/>
      <c r="DE8" s="654"/>
      <c r="DF8" s="654"/>
      <c r="DG8" s="654"/>
      <c r="DH8" s="684"/>
      <c r="DI8" s="654"/>
      <c r="DJ8" s="654"/>
      <c r="DK8" s="654"/>
      <c r="DL8" s="685"/>
      <c r="DM8" s="688"/>
      <c r="DN8" s="687"/>
      <c r="DO8" s="654"/>
      <c r="DP8" s="654"/>
      <c r="DQ8" s="654"/>
      <c r="DR8" s="654"/>
      <c r="DS8" s="684"/>
      <c r="DT8" s="654"/>
      <c r="DU8" s="654"/>
      <c r="DV8" s="654"/>
      <c r="DW8" s="654"/>
      <c r="DX8" s="684"/>
      <c r="DY8" s="654"/>
      <c r="DZ8" s="654"/>
      <c r="EA8" s="654"/>
      <c r="EB8" s="654"/>
      <c r="EC8" s="684"/>
      <c r="ED8" s="654"/>
      <c r="EE8" s="654"/>
      <c r="EF8" s="654"/>
      <c r="EG8" s="654"/>
      <c r="EH8" s="684"/>
      <c r="EI8" s="654"/>
      <c r="EJ8" s="654"/>
      <c r="EK8" s="654"/>
      <c r="EL8" s="654"/>
      <c r="EM8" s="684"/>
      <c r="EN8" s="654"/>
      <c r="EO8" s="654"/>
      <c r="EP8" s="654"/>
      <c r="EQ8" s="685"/>
      <c r="ER8" s="688"/>
      <c r="ES8" s="829"/>
      <c r="ET8" s="654"/>
      <c r="EU8" s="654"/>
      <c r="EV8" s="654"/>
      <c r="EW8" s="654"/>
      <c r="EX8" s="684"/>
      <c r="EY8" s="654"/>
      <c r="EZ8" s="654"/>
      <c r="FA8" s="654"/>
      <c r="FB8" s="654"/>
      <c r="FC8" s="829"/>
      <c r="FD8" s="654"/>
      <c r="FE8" s="654"/>
      <c r="FF8" s="654"/>
      <c r="FG8" s="654"/>
      <c r="FH8" s="684"/>
      <c r="FI8" s="654"/>
      <c r="FJ8" s="654"/>
      <c r="FK8" s="654"/>
      <c r="FL8" s="654"/>
      <c r="FM8" s="684"/>
      <c r="FN8" s="654"/>
      <c r="FO8" s="654"/>
      <c r="FP8" s="654"/>
      <c r="FQ8" s="654"/>
      <c r="FR8" s="688"/>
      <c r="FS8" s="687"/>
      <c r="FT8" s="654"/>
      <c r="FU8" s="654"/>
      <c r="FV8" s="654"/>
      <c r="FW8" s="654"/>
      <c r="FX8" s="684"/>
      <c r="FY8" s="654"/>
      <c r="FZ8" s="654"/>
      <c r="GA8" s="654"/>
      <c r="GB8" s="654"/>
      <c r="GC8" s="684"/>
      <c r="GD8" s="654"/>
      <c r="GE8" s="654"/>
      <c r="GF8" s="654"/>
      <c r="GG8" s="654"/>
      <c r="GH8" s="684"/>
      <c r="GI8" s="654"/>
      <c r="GJ8" s="654"/>
      <c r="GK8" s="654"/>
      <c r="GL8" s="715"/>
      <c r="GM8" s="684"/>
      <c r="GN8" s="654"/>
      <c r="GO8" s="654"/>
      <c r="GP8" s="654"/>
      <c r="GQ8" s="683"/>
      <c r="GR8" s="689"/>
      <c r="GS8" s="684"/>
      <c r="GT8" s="654"/>
      <c r="GU8" s="654"/>
      <c r="GV8" s="654"/>
      <c r="GW8" s="654"/>
      <c r="GX8" s="684"/>
      <c r="GY8" s="654"/>
      <c r="GZ8" s="654"/>
      <c r="HA8" s="654"/>
      <c r="HB8" s="685"/>
      <c r="HC8" s="688"/>
      <c r="HD8" s="654"/>
      <c r="HE8" s="654"/>
      <c r="HF8" s="688"/>
      <c r="HG8" s="654"/>
      <c r="HH8" s="654"/>
      <c r="HI8" s="654"/>
      <c r="HJ8" s="688"/>
      <c r="HK8" s="715"/>
      <c r="HL8" s="654"/>
      <c r="HM8" s="654"/>
      <c r="HN8" s="654"/>
      <c r="HO8" s="685"/>
    </row>
    <row r="9" spans="1:717" ht="27" outlineLevel="1">
      <c r="A9" s="1815"/>
      <c r="B9" s="1815"/>
      <c r="C9" s="722" t="s">
        <v>392</v>
      </c>
      <c r="E9" s="723"/>
      <c r="F9" s="723"/>
      <c r="G9" s="723"/>
      <c r="H9" s="723"/>
      <c r="I9" s="723"/>
      <c r="J9" s="741"/>
      <c r="K9" s="724"/>
      <c r="L9" s="724"/>
      <c r="M9" s="724"/>
      <c r="N9" s="725"/>
      <c r="O9" s="727"/>
      <c r="P9" s="724"/>
      <c r="Q9" s="724"/>
      <c r="R9" s="724"/>
      <c r="S9" s="725"/>
      <c r="T9" s="727"/>
      <c r="U9" s="724"/>
      <c r="V9" s="724"/>
      <c r="W9" s="724"/>
      <c r="X9" s="725"/>
      <c r="Y9" s="727"/>
      <c r="Z9" s="724"/>
      <c r="AA9" s="724"/>
      <c r="AB9" s="724"/>
      <c r="AC9" s="728"/>
      <c r="AD9" s="727"/>
      <c r="AE9" s="724"/>
      <c r="AF9" s="724"/>
      <c r="AG9" s="724"/>
      <c r="AH9" s="725"/>
      <c r="AI9" s="727"/>
      <c r="AJ9" s="724"/>
      <c r="AK9" s="724"/>
      <c r="AL9" s="724"/>
      <c r="AM9" s="725"/>
      <c r="AN9" s="727"/>
      <c r="AO9" s="724"/>
      <c r="AP9" s="724"/>
      <c r="AQ9" s="724"/>
      <c r="AR9" s="728"/>
      <c r="AS9" s="727"/>
      <c r="AT9" s="724"/>
      <c r="AU9" s="724"/>
      <c r="AV9" s="724"/>
      <c r="AW9" s="728"/>
      <c r="AX9" s="686"/>
      <c r="AY9" s="727"/>
      <c r="AZ9" s="724"/>
      <c r="BA9" s="724"/>
      <c r="BB9" s="724"/>
      <c r="BC9" s="725"/>
      <c r="BD9" s="727"/>
      <c r="BE9" s="724"/>
      <c r="BF9" s="724"/>
      <c r="BG9" s="724"/>
      <c r="BH9" s="724"/>
      <c r="BI9" s="727"/>
      <c r="BJ9" s="724"/>
      <c r="BK9" s="724"/>
      <c r="BL9" s="724"/>
      <c r="BM9" s="724"/>
      <c r="BN9" s="727"/>
      <c r="BO9" s="724"/>
      <c r="BP9" s="724"/>
      <c r="BQ9" s="724"/>
      <c r="BR9" s="724"/>
      <c r="BS9" s="727"/>
      <c r="BT9" s="724"/>
      <c r="BU9" s="724"/>
      <c r="BV9" s="724"/>
      <c r="BW9" s="724"/>
      <c r="BX9" s="727"/>
      <c r="BY9" s="724"/>
      <c r="BZ9" s="724"/>
      <c r="CA9" s="724"/>
      <c r="CB9" s="724"/>
      <c r="CC9" s="727"/>
      <c r="CD9" s="724"/>
      <c r="CE9" s="724"/>
      <c r="CF9" s="724"/>
      <c r="CG9" s="728"/>
      <c r="CH9" s="688"/>
      <c r="CI9" s="741"/>
      <c r="CJ9" s="724"/>
      <c r="CK9" s="724"/>
      <c r="CL9" s="724"/>
      <c r="CM9" s="724"/>
      <c r="CN9" s="727"/>
      <c r="CO9" s="724"/>
      <c r="CP9" s="724"/>
      <c r="CQ9" s="724"/>
      <c r="CR9" s="724"/>
      <c r="CS9" s="727"/>
      <c r="CT9" s="724"/>
      <c r="CU9" s="724"/>
      <c r="CV9" s="724"/>
      <c r="CW9" s="724"/>
      <c r="CX9" s="727"/>
      <c r="CY9" s="724"/>
      <c r="CZ9" s="724"/>
      <c r="DA9" s="724"/>
      <c r="DB9" s="724"/>
      <c r="DC9" s="727"/>
      <c r="DD9" s="724"/>
      <c r="DE9" s="724"/>
      <c r="DF9" s="724"/>
      <c r="DG9" s="724"/>
      <c r="DH9" s="727"/>
      <c r="DI9" s="724"/>
      <c r="DJ9" s="724"/>
      <c r="DK9" s="724"/>
      <c r="DL9" s="728"/>
      <c r="DM9" s="688"/>
      <c r="DN9" s="727"/>
      <c r="DO9" s="724"/>
      <c r="DP9" s="724"/>
      <c r="DQ9" s="724"/>
      <c r="DR9" s="724"/>
      <c r="DS9" s="727"/>
      <c r="DT9" s="724"/>
      <c r="DU9" s="724"/>
      <c r="DV9" s="724"/>
      <c r="DW9" s="724"/>
      <c r="DX9" s="727"/>
      <c r="DY9" s="724"/>
      <c r="DZ9" s="724"/>
      <c r="EA9" s="724"/>
      <c r="EB9" s="724"/>
      <c r="EC9" s="727"/>
      <c r="ED9" s="724"/>
      <c r="EE9" s="724"/>
      <c r="EF9" s="724"/>
      <c r="EG9" s="724"/>
      <c r="EH9" s="727"/>
      <c r="EI9" s="724"/>
      <c r="EJ9" s="724"/>
      <c r="EK9" s="724"/>
      <c r="EL9" s="724"/>
      <c r="EM9" s="727"/>
      <c r="EN9" s="724"/>
      <c r="EO9" s="724"/>
      <c r="EP9" s="724"/>
      <c r="EQ9" s="728"/>
      <c r="ER9" s="688"/>
      <c r="ES9" s="830"/>
      <c r="ET9" s="724"/>
      <c r="EU9" s="724"/>
      <c r="EV9" s="724"/>
      <c r="EW9" s="724"/>
      <c r="EX9" s="727"/>
      <c r="EY9" s="724"/>
      <c r="EZ9" s="724"/>
      <c r="FA9" s="724"/>
      <c r="FB9" s="724"/>
      <c r="FC9" s="830"/>
      <c r="FD9" s="724"/>
      <c r="FE9" s="724"/>
      <c r="FF9" s="724"/>
      <c r="FG9" s="724"/>
      <c r="FH9" s="727"/>
      <c r="FI9" s="724"/>
      <c r="FJ9" s="724"/>
      <c r="FK9" s="724"/>
      <c r="FL9" s="724"/>
      <c r="FM9" s="727"/>
      <c r="FN9" s="724"/>
      <c r="FO9" s="724"/>
      <c r="FP9" s="724"/>
      <c r="FQ9" s="724"/>
      <c r="FR9" s="688"/>
      <c r="FS9" s="727"/>
      <c r="FT9" s="724"/>
      <c r="FU9" s="724"/>
      <c r="FV9" s="724"/>
      <c r="FW9" s="724"/>
      <c r="FX9" s="727"/>
      <c r="FY9" s="724"/>
      <c r="FZ9" s="724"/>
      <c r="GA9" s="724"/>
      <c r="GB9" s="724"/>
      <c r="GC9" s="727"/>
      <c r="GD9" s="724"/>
      <c r="GE9" s="724"/>
      <c r="GF9" s="724"/>
      <c r="GG9" s="724"/>
      <c r="GH9" s="727"/>
      <c r="GI9" s="724"/>
      <c r="GJ9" s="724"/>
      <c r="GK9" s="724"/>
      <c r="GL9" s="741"/>
      <c r="GM9" s="727"/>
      <c r="GN9" s="724"/>
      <c r="GO9" s="724"/>
      <c r="GP9" s="724"/>
      <c r="GQ9" s="725"/>
      <c r="GR9" s="726"/>
      <c r="GS9" s="727"/>
      <c r="GT9" s="724"/>
      <c r="GU9" s="724"/>
      <c r="GV9" s="724"/>
      <c r="GW9" s="724"/>
      <c r="GX9" s="727"/>
      <c r="GY9" s="724"/>
      <c r="GZ9" s="724"/>
      <c r="HA9" s="724"/>
      <c r="HB9" s="728"/>
      <c r="HC9" s="688"/>
      <c r="HD9" s="727"/>
      <c r="HE9" s="728"/>
      <c r="HF9" s="688"/>
      <c r="HG9" s="727"/>
      <c r="HH9" s="724"/>
      <c r="HI9" s="728"/>
      <c r="HJ9" s="688"/>
      <c r="HK9" s="741"/>
      <c r="HL9" s="724"/>
      <c r="HM9" s="724"/>
      <c r="HN9" s="724"/>
      <c r="HO9" s="728"/>
    </row>
    <row r="10" spans="1:717" ht="17" outlineLevel="1">
      <c r="A10" s="1815"/>
      <c r="B10" s="1836" t="s">
        <v>393</v>
      </c>
      <c r="C10" s="788" t="s">
        <v>394</v>
      </c>
      <c r="E10" s="752"/>
      <c r="F10" s="752"/>
      <c r="G10" s="752"/>
      <c r="H10" s="752"/>
      <c r="I10" s="752"/>
      <c r="J10" s="753"/>
      <c r="K10" s="755"/>
      <c r="L10" s="755"/>
      <c r="M10" s="755"/>
      <c r="N10" s="756"/>
      <c r="O10" s="754"/>
      <c r="P10" s="755"/>
      <c r="Q10" s="755"/>
      <c r="R10" s="755"/>
      <c r="S10" s="756"/>
      <c r="T10" s="754"/>
      <c r="U10" s="755"/>
      <c r="V10" s="755"/>
      <c r="W10" s="755"/>
      <c r="X10" s="756"/>
      <c r="Y10" s="754"/>
      <c r="Z10" s="755"/>
      <c r="AA10" s="755"/>
      <c r="AB10" s="755"/>
      <c r="AC10" s="756"/>
      <c r="AD10" s="783"/>
      <c r="AE10" s="784"/>
      <c r="AF10" s="784"/>
      <c r="AG10" s="784"/>
      <c r="AH10" s="785"/>
      <c r="AI10" s="783"/>
      <c r="AJ10" s="784"/>
      <c r="AK10" s="784"/>
      <c r="AL10" s="784"/>
      <c r="AM10" s="785"/>
      <c r="AN10" s="754"/>
      <c r="AO10" s="755"/>
      <c r="AP10" s="755"/>
      <c r="AQ10" s="755"/>
      <c r="AR10" s="757"/>
      <c r="AS10" s="754"/>
      <c r="AT10" s="755"/>
      <c r="AU10" s="755"/>
      <c r="AV10" s="755"/>
      <c r="AW10" s="757"/>
      <c r="AX10" s="686"/>
      <c r="AY10" s="758"/>
      <c r="AZ10" s="755"/>
      <c r="BA10" s="755"/>
      <c r="BB10" s="755"/>
      <c r="BC10" s="756"/>
      <c r="BD10" s="754"/>
      <c r="BE10" s="755"/>
      <c r="BF10" s="755"/>
      <c r="BG10" s="755"/>
      <c r="BH10" s="756"/>
      <c r="BI10" s="786"/>
      <c r="BM10" s="787"/>
      <c r="BN10" s="786"/>
      <c r="BR10" s="787"/>
      <c r="BS10" s="754"/>
      <c r="BT10" s="755"/>
      <c r="BU10" s="755"/>
      <c r="BV10" s="755"/>
      <c r="BW10" s="756"/>
      <c r="BX10" s="754"/>
      <c r="BY10" s="755"/>
      <c r="BZ10" s="755"/>
      <c r="CA10" s="755"/>
      <c r="CB10" s="756"/>
      <c r="CC10" s="754"/>
      <c r="CD10" s="755"/>
      <c r="CE10" s="755"/>
      <c r="CF10" s="755"/>
      <c r="CG10" s="757"/>
      <c r="CH10" s="688"/>
      <c r="CI10" s="753"/>
      <c r="CJ10" s="1809" t="s">
        <v>395</v>
      </c>
      <c r="CK10" s="1810"/>
      <c r="CL10" s="1810"/>
      <c r="CM10" s="1811"/>
      <c r="CN10" s="1809" t="s">
        <v>395</v>
      </c>
      <c r="CO10" s="1810"/>
      <c r="CP10" s="1810"/>
      <c r="CQ10" s="1810"/>
      <c r="CR10" s="1811"/>
      <c r="CS10" s="786"/>
      <c r="CW10" s="787"/>
      <c r="CX10" s="786"/>
      <c r="DB10" s="787"/>
      <c r="DC10" s="754"/>
      <c r="DD10" s="755"/>
      <c r="DE10" s="755"/>
      <c r="DF10" s="755"/>
      <c r="DG10" s="756"/>
      <c r="DH10" s="754"/>
      <c r="DI10" s="755"/>
      <c r="DJ10" s="755"/>
      <c r="DK10" s="755"/>
      <c r="DL10" s="757"/>
      <c r="DM10" s="688"/>
      <c r="DN10" s="758"/>
      <c r="DO10" s="755"/>
      <c r="DP10" s="755"/>
      <c r="DQ10" s="755"/>
      <c r="DR10" s="756"/>
      <c r="DS10" s="754"/>
      <c r="DT10" s="755"/>
      <c r="DU10" s="755"/>
      <c r="DV10" s="755"/>
      <c r="DW10" s="755"/>
      <c r="DX10" s="754"/>
      <c r="DY10" s="755"/>
      <c r="DZ10" s="755"/>
      <c r="EA10" s="755"/>
      <c r="EB10" s="755"/>
      <c r="EC10" s="754"/>
      <c r="ED10" s="755"/>
      <c r="EE10" s="755"/>
      <c r="EF10" s="755"/>
      <c r="EG10" s="755"/>
      <c r="EH10" s="754"/>
      <c r="EI10" s="755"/>
      <c r="EJ10" s="755"/>
      <c r="EK10" s="755"/>
      <c r="EL10" s="755"/>
      <c r="EM10" s="754"/>
      <c r="EN10" s="755"/>
      <c r="EO10" s="755"/>
      <c r="EP10" s="755"/>
      <c r="EQ10" s="757"/>
      <c r="ER10" s="688"/>
      <c r="ES10" s="831"/>
      <c r="ET10" s="755"/>
      <c r="EU10" s="755"/>
      <c r="EV10" s="755"/>
      <c r="EW10" s="756"/>
      <c r="EX10" s="1809" t="s">
        <v>396</v>
      </c>
      <c r="EY10" s="1810"/>
      <c r="EZ10" s="1812"/>
      <c r="FA10" s="1813" t="s">
        <v>397</v>
      </c>
      <c r="FB10" s="1814"/>
      <c r="FC10" s="831"/>
      <c r="FD10" s="1813" t="s">
        <v>397</v>
      </c>
      <c r="FE10" s="1814"/>
      <c r="FF10" s="755"/>
      <c r="FG10" s="756"/>
      <c r="FH10" s="813"/>
      <c r="FI10" s="814"/>
      <c r="FJ10" s="814"/>
      <c r="FK10" s="814"/>
      <c r="FL10" s="815"/>
      <c r="FM10" s="813"/>
      <c r="FN10" s="814"/>
      <c r="FO10" s="814"/>
      <c r="FP10" s="814"/>
      <c r="FQ10" s="816"/>
      <c r="FR10" s="688"/>
      <c r="FS10" s="817"/>
      <c r="FT10" s="814"/>
      <c r="FU10" s="814"/>
      <c r="FV10" s="814"/>
      <c r="FW10" s="814"/>
      <c r="FX10" s="813"/>
      <c r="FY10" s="814"/>
      <c r="FZ10" s="814"/>
      <c r="GA10" s="814"/>
      <c r="GB10" s="814"/>
      <c r="GC10" s="813"/>
      <c r="GD10" s="814"/>
      <c r="GE10" s="814"/>
      <c r="GF10" s="814"/>
      <c r="GG10" s="815"/>
      <c r="GH10" s="813"/>
      <c r="GI10" s="755"/>
      <c r="GJ10" s="818"/>
      <c r="GK10" s="755"/>
      <c r="GL10" s="753"/>
      <c r="GM10" s="754"/>
      <c r="GN10" s="755"/>
      <c r="GO10" s="755"/>
      <c r="GP10" s="755"/>
      <c r="GQ10" s="756"/>
      <c r="GR10" s="759"/>
      <c r="GS10" s="754"/>
      <c r="GT10" s="755"/>
      <c r="GU10" s="755"/>
      <c r="GV10" s="755"/>
      <c r="GW10" s="756"/>
      <c r="GX10" s="754"/>
      <c r="GY10" s="755"/>
      <c r="GZ10" s="755"/>
      <c r="HA10" s="755"/>
      <c r="HB10" s="757"/>
      <c r="HC10" s="688"/>
      <c r="HD10" s="719"/>
      <c r="HE10" s="719"/>
      <c r="HF10" s="688"/>
      <c r="HG10" s="719"/>
      <c r="HH10" s="719"/>
      <c r="HI10" s="719"/>
      <c r="HJ10" s="688"/>
      <c r="HK10" s="753"/>
      <c r="HL10" s="755"/>
      <c r="HM10" s="755"/>
      <c r="HN10" s="755"/>
      <c r="HO10" s="757"/>
    </row>
    <row r="11" spans="1:717" ht="15.75" customHeight="1">
      <c r="A11" s="1815"/>
      <c r="B11" s="1837"/>
      <c r="C11" s="224" t="s">
        <v>398</v>
      </c>
      <c r="E11" s="682"/>
      <c r="F11" s="682"/>
      <c r="G11" s="682"/>
      <c r="H11" s="682"/>
      <c r="I11" s="682"/>
      <c r="J11" s="715"/>
      <c r="K11" s="654"/>
      <c r="L11" s="654"/>
      <c r="M11" s="654"/>
      <c r="N11" s="683"/>
      <c r="O11" s="684"/>
      <c r="P11" s="654"/>
      <c r="Q11" s="654"/>
      <c r="R11" s="654"/>
      <c r="S11" s="683"/>
      <c r="T11" s="684"/>
      <c r="U11" s="654"/>
      <c r="V11" s="654"/>
      <c r="W11" s="654"/>
      <c r="X11" s="683"/>
      <c r="Y11" s="684"/>
      <c r="Z11" s="654"/>
      <c r="AA11" s="654"/>
      <c r="AB11" s="654"/>
      <c r="AC11" s="683"/>
      <c r="AD11" s="721"/>
      <c r="AE11" s="719"/>
      <c r="AF11" s="719"/>
      <c r="AG11" s="719"/>
      <c r="AH11" s="720"/>
      <c r="AI11" s="721"/>
      <c r="AJ11" s="719"/>
      <c r="AK11" s="719"/>
      <c r="AL11" s="719"/>
      <c r="AM11" s="720"/>
      <c r="AN11" s="684"/>
      <c r="AO11" s="654"/>
      <c r="AP11" s="654"/>
      <c r="AQ11" s="654"/>
      <c r="AR11" s="685"/>
      <c r="AS11" s="684"/>
      <c r="AT11" s="654"/>
      <c r="AU11" s="654"/>
      <c r="AV11" s="654"/>
      <c r="AW11" s="685"/>
      <c r="AX11" s="686"/>
      <c r="AY11" s="687"/>
      <c r="AZ11" s="654"/>
      <c r="BA11" s="654"/>
      <c r="BB11" s="654"/>
      <c r="BC11" s="683"/>
      <c r="BD11" s="684"/>
      <c r="BE11" s="654"/>
      <c r="BF11" s="654"/>
      <c r="BG11" s="654"/>
      <c r="BH11" s="683"/>
      <c r="BI11" s="1857" t="s">
        <v>399</v>
      </c>
      <c r="BJ11" s="1858"/>
      <c r="BK11" s="1858"/>
      <c r="BL11" s="1858"/>
      <c r="BM11" s="1859"/>
      <c r="BN11" s="1857" t="s">
        <v>399</v>
      </c>
      <c r="BO11" s="1858"/>
      <c r="BP11" s="1858"/>
      <c r="BQ11" s="1858"/>
      <c r="BR11" s="1859"/>
      <c r="BS11" s="684"/>
      <c r="BT11" s="654"/>
      <c r="BU11" s="654"/>
      <c r="BV11" s="654"/>
      <c r="BW11" s="685"/>
      <c r="BX11" s="684"/>
      <c r="BY11" s="654"/>
      <c r="BZ11" s="654"/>
      <c r="CA11" s="654"/>
      <c r="CB11" s="685"/>
      <c r="CC11" s="684"/>
      <c r="CD11" s="654"/>
      <c r="CE11" s="654"/>
      <c r="CF11" s="654"/>
      <c r="CG11" s="685"/>
      <c r="CH11" s="688"/>
      <c r="CI11" s="715"/>
      <c r="CJ11" s="654"/>
      <c r="CK11" s="654"/>
      <c r="CL11" s="654"/>
      <c r="CM11" s="654"/>
      <c r="CN11" s="684"/>
      <c r="CO11" s="654"/>
      <c r="CP11" s="654"/>
      <c r="CQ11" s="654"/>
      <c r="CR11" s="654"/>
      <c r="CS11" s="1860" t="s">
        <v>400</v>
      </c>
      <c r="CT11" s="1861"/>
      <c r="CU11" s="1861"/>
      <c r="CV11" s="1861"/>
      <c r="CW11" s="1862"/>
      <c r="CX11" s="1860" t="s">
        <v>400</v>
      </c>
      <c r="CY11" s="1861"/>
      <c r="CZ11" s="1861"/>
      <c r="DA11" s="1861"/>
      <c r="DB11" s="1862"/>
      <c r="DC11" s="684"/>
      <c r="DD11" s="654"/>
      <c r="DE11" s="654"/>
      <c r="DF11" s="654"/>
      <c r="DG11" s="685"/>
      <c r="DH11" s="684"/>
      <c r="DI11" s="654"/>
      <c r="DJ11" s="654"/>
      <c r="DK11" s="654"/>
      <c r="DL11" s="685"/>
      <c r="DM11" s="688"/>
      <c r="DN11" s="1854" t="s">
        <v>401</v>
      </c>
      <c r="DO11" s="1855"/>
      <c r="DP11" s="1855"/>
      <c r="DQ11" s="1855"/>
      <c r="DR11" s="1855"/>
      <c r="DS11" s="684"/>
      <c r="DT11" s="654"/>
      <c r="DU11" s="654"/>
      <c r="DV11" s="654"/>
      <c r="DW11" s="654"/>
      <c r="DX11" s="684"/>
      <c r="DY11" s="654"/>
      <c r="DZ11" s="654"/>
      <c r="EA11" s="654"/>
      <c r="EB11" s="654"/>
      <c r="EC11" s="1854" t="s">
        <v>402</v>
      </c>
      <c r="ED11" s="1855"/>
      <c r="EE11" s="1855"/>
      <c r="EF11" s="1855"/>
      <c r="EG11" s="1855"/>
      <c r="EH11" s="684"/>
      <c r="EI11" s="654"/>
      <c r="EJ11" s="654"/>
      <c r="EK11" s="654"/>
      <c r="EL11" s="654"/>
      <c r="EM11" s="1854" t="s">
        <v>403</v>
      </c>
      <c r="EN11" s="1855"/>
      <c r="EO11" s="1855"/>
      <c r="EP11" s="1855"/>
      <c r="EQ11" s="1855"/>
      <c r="ER11" s="688"/>
      <c r="ES11" s="832"/>
      <c r="ET11" s="1854" t="s">
        <v>404</v>
      </c>
      <c r="EU11" s="1855"/>
      <c r="EV11" s="1855"/>
      <c r="EW11" s="1856"/>
      <c r="EX11" s="684"/>
      <c r="EY11" s="654"/>
      <c r="EZ11" s="654"/>
      <c r="FA11" s="654"/>
      <c r="FB11" s="683"/>
      <c r="FC11" s="832"/>
      <c r="FD11" s="654"/>
      <c r="FE11" s="654"/>
      <c r="FF11" s="654"/>
      <c r="FG11" s="683"/>
      <c r="FH11" s="684"/>
      <c r="FI11" s="654"/>
      <c r="FJ11" s="654"/>
      <c r="FK11" s="654"/>
      <c r="FL11" s="683"/>
      <c r="FM11" s="684"/>
      <c r="FN11" s="654"/>
      <c r="FO11" s="654"/>
      <c r="FP11" s="654"/>
      <c r="FQ11" s="685"/>
      <c r="FR11" s="688"/>
      <c r="FS11" s="687"/>
      <c r="FT11" s="654"/>
      <c r="FU11" s="654"/>
      <c r="FV11" s="654"/>
      <c r="FW11" s="654"/>
      <c r="FX11" s="684"/>
      <c r="FY11" s="654"/>
      <c r="FZ11" s="654"/>
      <c r="GA11" s="654"/>
      <c r="GB11" s="654"/>
      <c r="GC11" s="684"/>
      <c r="GD11" s="654"/>
      <c r="GE11" s="654"/>
      <c r="GF11" s="654"/>
      <c r="GG11" s="683"/>
      <c r="GH11" s="684"/>
      <c r="GI11" s="654"/>
      <c r="GJ11" s="654"/>
      <c r="GK11" s="654"/>
      <c r="GL11" s="715"/>
      <c r="GM11" s="684"/>
      <c r="GN11" s="654"/>
      <c r="GO11" s="654"/>
      <c r="GP11" s="654"/>
      <c r="GQ11" s="683"/>
      <c r="GR11" s="689"/>
      <c r="GS11" s="684"/>
      <c r="GT11" s="654"/>
      <c r="GU11" s="654"/>
      <c r="GV11" s="654"/>
      <c r="GW11" s="683"/>
      <c r="GX11" s="684"/>
      <c r="GY11" s="654"/>
      <c r="GZ11" s="654"/>
      <c r="HA11" s="654"/>
      <c r="HB11" s="685"/>
      <c r="HC11" s="688"/>
      <c r="HD11" s="654"/>
      <c r="HE11" s="654"/>
      <c r="HF11" s="688"/>
      <c r="HG11" s="654"/>
      <c r="HH11" s="654"/>
      <c r="HI11" s="654"/>
      <c r="HJ11" s="688"/>
      <c r="HK11" s="715"/>
      <c r="HL11" s="654"/>
      <c r="HM11" s="654"/>
      <c r="HN11" s="654"/>
      <c r="HO11" s="685"/>
    </row>
    <row r="12" spans="1:717" ht="36">
      <c r="A12" s="1815"/>
      <c r="B12" s="1837"/>
      <c r="C12" s="224" t="s">
        <v>405</v>
      </c>
      <c r="E12" s="682"/>
      <c r="F12" s="682"/>
      <c r="G12" s="682"/>
      <c r="H12" s="682"/>
      <c r="I12" s="682"/>
      <c r="J12" s="715"/>
      <c r="K12" s="654"/>
      <c r="L12" s="654"/>
      <c r="M12" s="654"/>
      <c r="N12" s="683"/>
      <c r="O12" s="684"/>
      <c r="P12" s="654"/>
      <c r="Q12" s="654"/>
      <c r="R12" s="654"/>
      <c r="S12" s="683"/>
      <c r="T12" s="684"/>
      <c r="U12" s="654"/>
      <c r="V12" s="654"/>
      <c r="W12" s="654"/>
      <c r="X12" s="683"/>
      <c r="Y12" s="684"/>
      <c r="Z12" s="654"/>
      <c r="AA12" s="654"/>
      <c r="AB12" s="654"/>
      <c r="AC12" s="683"/>
      <c r="AD12" s="684"/>
      <c r="AE12" s="654"/>
      <c r="AF12" s="654"/>
      <c r="AG12" s="654"/>
      <c r="AH12" s="683"/>
      <c r="AI12" s="684"/>
      <c r="AJ12" s="654"/>
      <c r="AK12" s="654"/>
      <c r="AL12" s="654"/>
      <c r="AM12" s="683"/>
      <c r="AN12" s="684"/>
      <c r="AO12" s="654"/>
      <c r="AP12" s="654"/>
      <c r="AQ12" s="654"/>
      <c r="AR12" s="685"/>
      <c r="AS12" s="684"/>
      <c r="AT12" s="654"/>
      <c r="AU12" s="654"/>
      <c r="AV12" s="654"/>
      <c r="AW12" s="685"/>
      <c r="AX12" s="686"/>
      <c r="AY12" s="687"/>
      <c r="AZ12" s="654"/>
      <c r="BA12" s="654"/>
      <c r="BB12" s="654"/>
      <c r="BC12" s="683"/>
      <c r="BD12" s="684"/>
      <c r="BE12" s="654"/>
      <c r="BF12" s="654"/>
      <c r="BG12" s="654"/>
      <c r="BH12" s="683"/>
      <c r="BI12" s="684"/>
      <c r="BJ12" s="654"/>
      <c r="BK12" s="654"/>
      <c r="BL12" s="654"/>
      <c r="BM12" s="683"/>
      <c r="BN12" s="1828" t="s">
        <v>406</v>
      </c>
      <c r="BO12" s="1829"/>
      <c r="BP12" s="1829"/>
      <c r="BQ12" s="1829"/>
      <c r="BR12" s="1830"/>
      <c r="BS12" s="819" t="s">
        <v>407</v>
      </c>
      <c r="BT12" s="654"/>
      <c r="BU12" s="654"/>
      <c r="BV12" s="654"/>
      <c r="BW12" s="685"/>
      <c r="BX12" s="684"/>
      <c r="BY12" s="654"/>
      <c r="BZ12" s="654"/>
      <c r="CA12" s="654"/>
      <c r="CB12" s="685"/>
      <c r="CC12" s="684"/>
      <c r="CD12" s="654"/>
      <c r="CE12" s="654"/>
      <c r="CF12" s="654"/>
      <c r="CG12" s="685"/>
      <c r="CH12" s="688"/>
      <c r="CI12" s="715"/>
      <c r="CJ12" s="654"/>
      <c r="CK12" s="654"/>
      <c r="CL12" s="654"/>
      <c r="CM12" s="654"/>
      <c r="CN12" s="684"/>
      <c r="CO12" s="654"/>
      <c r="CP12" s="654"/>
      <c r="CQ12" s="654"/>
      <c r="CR12" s="654"/>
      <c r="CS12" s="1825" t="s">
        <v>408</v>
      </c>
      <c r="CT12" s="1826"/>
      <c r="CU12" s="1826"/>
      <c r="CV12" s="1827"/>
      <c r="CW12" s="654"/>
      <c r="CX12" s="1828" t="s">
        <v>409</v>
      </c>
      <c r="CY12" s="1829"/>
      <c r="CZ12" s="1829"/>
      <c r="DA12" s="1829"/>
      <c r="DB12" s="1830"/>
      <c r="DC12" s="684"/>
      <c r="DD12" s="654"/>
      <c r="DE12" s="654"/>
      <c r="DF12" s="654"/>
      <c r="DG12" s="685"/>
      <c r="DH12" s="684"/>
      <c r="DI12" s="654"/>
      <c r="DJ12" s="654"/>
      <c r="DK12" s="654"/>
      <c r="DL12" s="685"/>
      <c r="DM12" s="688"/>
      <c r="DN12" s="687"/>
      <c r="DO12" s="654"/>
      <c r="DP12" s="654"/>
      <c r="DQ12" s="654"/>
      <c r="DR12" s="683"/>
      <c r="DS12" s="684"/>
      <c r="DT12" s="654"/>
      <c r="DU12" s="654"/>
      <c r="DV12" s="654"/>
      <c r="DW12" s="654"/>
      <c r="DX12" s="684"/>
      <c r="DY12" s="654"/>
      <c r="DZ12" s="654"/>
      <c r="EA12" s="654"/>
      <c r="EB12" s="654"/>
      <c r="EC12" s="684"/>
      <c r="ED12" s="654"/>
      <c r="EE12" s="654"/>
      <c r="EF12" s="654"/>
      <c r="EG12" s="683"/>
      <c r="EH12" s="684"/>
      <c r="EI12" s="654"/>
      <c r="EJ12" s="654"/>
      <c r="EK12" s="654"/>
      <c r="EL12" s="654"/>
      <c r="EM12" s="684"/>
      <c r="EN12" s="654"/>
      <c r="EO12" s="654"/>
      <c r="EP12" s="654"/>
      <c r="EQ12" s="685"/>
      <c r="ER12" s="688"/>
      <c r="ES12" s="832"/>
      <c r="ET12" s="1828" t="s">
        <v>410</v>
      </c>
      <c r="EU12" s="1829"/>
      <c r="EV12" s="1829"/>
      <c r="EW12" s="1830"/>
      <c r="EX12" s="1828" t="s">
        <v>411</v>
      </c>
      <c r="EY12" s="1829"/>
      <c r="EZ12" s="1829"/>
      <c r="FA12" s="1829"/>
      <c r="FB12" s="1830"/>
      <c r="FC12" s="832"/>
      <c r="FD12" s="654"/>
      <c r="FE12" s="654"/>
      <c r="FF12" s="654"/>
      <c r="FG12" s="683"/>
      <c r="FH12" s="684"/>
      <c r="FI12" s="654"/>
      <c r="FJ12" s="654"/>
      <c r="FK12" s="654"/>
      <c r="FL12" s="683"/>
      <c r="FM12" s="684"/>
      <c r="FN12" s="654"/>
      <c r="FO12" s="654"/>
      <c r="FP12" s="654"/>
      <c r="FQ12" s="685"/>
      <c r="FR12" s="688"/>
      <c r="FS12" s="1828" t="s">
        <v>412</v>
      </c>
      <c r="FT12" s="1870"/>
      <c r="FU12" s="1871" t="s">
        <v>413</v>
      </c>
      <c r="FV12" s="1872"/>
      <c r="FW12" s="683"/>
      <c r="FX12" s="684"/>
      <c r="FY12" s="820" t="s">
        <v>414</v>
      </c>
      <c r="FZ12" s="654"/>
      <c r="GA12" s="654"/>
      <c r="GB12" s="683"/>
      <c r="GC12" s="684"/>
      <c r="GD12" s="654"/>
      <c r="GE12" s="654"/>
      <c r="GF12" s="654"/>
      <c r="GG12" s="683"/>
      <c r="GH12" s="1819" t="s">
        <v>415</v>
      </c>
      <c r="GI12" s="1820"/>
      <c r="GJ12" s="1820"/>
      <c r="GK12" s="1821"/>
      <c r="GL12" s="715"/>
      <c r="GM12" s="684"/>
      <c r="GN12" s="654"/>
      <c r="GO12" s="654"/>
      <c r="GP12" s="654"/>
      <c r="GQ12" s="683"/>
      <c r="GR12" s="689"/>
      <c r="GS12" s="684"/>
      <c r="GT12" s="654"/>
      <c r="GU12" s="654"/>
      <c r="GV12" s="654"/>
      <c r="GW12" s="683"/>
      <c r="GX12" s="684"/>
      <c r="GY12" s="654"/>
      <c r="GZ12" s="654"/>
      <c r="HA12" s="654"/>
      <c r="HB12" s="685"/>
      <c r="HC12" s="688"/>
      <c r="HD12" s="654"/>
      <c r="HE12" s="654"/>
      <c r="HF12" s="688"/>
      <c r="HG12" s="654"/>
      <c r="HH12" s="654"/>
      <c r="HI12" s="654"/>
      <c r="HJ12" s="688"/>
      <c r="HK12" s="715"/>
      <c r="HL12" s="654"/>
      <c r="HM12" s="654"/>
      <c r="HN12" s="654"/>
      <c r="HO12" s="685"/>
    </row>
    <row r="13" spans="1:717" ht="15.75" customHeight="1">
      <c r="A13" s="1815"/>
      <c r="B13" s="1837"/>
      <c r="C13" s="224" t="s">
        <v>346</v>
      </c>
      <c r="E13" s="682"/>
      <c r="F13" s="682"/>
      <c r="G13" s="682"/>
      <c r="H13" s="682"/>
      <c r="I13" s="682"/>
      <c r="J13" s="715"/>
      <c r="K13" s="654"/>
      <c r="L13" s="654"/>
      <c r="M13" s="654"/>
      <c r="N13" s="683"/>
      <c r="O13" s="684"/>
      <c r="P13" s="654"/>
      <c r="Q13" s="654"/>
      <c r="R13" s="654"/>
      <c r="S13" s="683"/>
      <c r="T13" s="684"/>
      <c r="U13" s="654"/>
      <c r="V13" s="654"/>
      <c r="W13" s="654"/>
      <c r="X13" s="683"/>
      <c r="Y13" s="684"/>
      <c r="Z13" s="654"/>
      <c r="AA13" s="654"/>
      <c r="AB13" s="654"/>
      <c r="AC13" s="683"/>
      <c r="AD13" s="684"/>
      <c r="AE13" s="654"/>
      <c r="AF13" s="654"/>
      <c r="AG13" s="654"/>
      <c r="AH13" s="683"/>
      <c r="AI13" s="684"/>
      <c r="AJ13" s="654"/>
      <c r="AK13" s="654"/>
      <c r="AL13" s="654"/>
      <c r="AM13" s="683"/>
      <c r="AN13" s="684"/>
      <c r="AO13" s="654"/>
      <c r="AP13" s="654"/>
      <c r="AQ13" s="654"/>
      <c r="AR13" s="685"/>
      <c r="AS13" s="684"/>
      <c r="AT13" s="654"/>
      <c r="AU13" s="654"/>
      <c r="AV13" s="654"/>
      <c r="AW13" s="685"/>
      <c r="AX13" s="686"/>
      <c r="AY13" s="687"/>
      <c r="AZ13" s="654"/>
      <c r="BA13" s="654"/>
      <c r="BB13" s="654"/>
      <c r="BC13" s="683"/>
      <c r="BD13" s="684"/>
      <c r="BE13" s="654"/>
      <c r="BF13" s="654"/>
      <c r="BG13" s="654"/>
      <c r="BH13" s="685"/>
      <c r="BI13" s="1822" t="s">
        <v>416</v>
      </c>
      <c r="BJ13" s="1822"/>
      <c r="BK13" s="1822"/>
      <c r="BL13" s="1822"/>
      <c r="BM13" s="1823"/>
      <c r="BN13" s="826" t="s">
        <v>416</v>
      </c>
      <c r="BO13" s="827"/>
      <c r="BP13" s="827"/>
      <c r="BQ13" s="827"/>
      <c r="BR13" s="828"/>
      <c r="BS13" s="826" t="s">
        <v>416</v>
      </c>
      <c r="BT13" s="827"/>
      <c r="BU13" s="827"/>
      <c r="BV13" s="827"/>
      <c r="BW13" s="828"/>
      <c r="BX13" s="684"/>
      <c r="BY13" s="654"/>
      <c r="BZ13" s="654"/>
      <c r="CA13" s="654"/>
      <c r="CB13" s="685"/>
      <c r="CC13" s="684"/>
      <c r="CD13" s="654"/>
      <c r="CE13" s="654"/>
      <c r="CF13" s="654"/>
      <c r="CG13" s="685"/>
      <c r="CH13" s="688"/>
      <c r="CI13" s="715"/>
      <c r="CJ13" s="654"/>
      <c r="CK13" s="654"/>
      <c r="CL13" s="654"/>
      <c r="CM13" s="654"/>
      <c r="CN13" s="684"/>
      <c r="CO13" s="654"/>
      <c r="CP13" s="654"/>
      <c r="CQ13" s="654"/>
      <c r="CR13" s="654"/>
      <c r="CS13" s="1822" t="s">
        <v>416</v>
      </c>
      <c r="CT13" s="1822"/>
      <c r="CU13" s="1822"/>
      <c r="CV13" s="1822"/>
      <c r="CW13" s="1823"/>
      <c r="CX13" s="1824" t="s">
        <v>416</v>
      </c>
      <c r="CY13" s="1822"/>
      <c r="CZ13" s="1822"/>
      <c r="DA13" s="1822"/>
      <c r="DB13" s="1823"/>
      <c r="DC13" s="1824" t="s">
        <v>416</v>
      </c>
      <c r="DD13" s="1822"/>
      <c r="DE13" s="1822"/>
      <c r="DF13" s="1822"/>
      <c r="DG13" s="1823"/>
      <c r="DH13" s="1824" t="s">
        <v>416</v>
      </c>
      <c r="DI13" s="1822"/>
      <c r="DJ13" s="1822"/>
      <c r="DK13" s="1822"/>
      <c r="DL13" s="1823"/>
      <c r="DM13" s="688"/>
      <c r="DN13" s="687"/>
      <c r="DO13" s="654"/>
      <c r="DP13" s="1831" t="s">
        <v>416</v>
      </c>
      <c r="DQ13" s="1832"/>
      <c r="DR13" s="1832"/>
      <c r="DS13" s="1832"/>
      <c r="DT13" s="1832"/>
      <c r="DU13" s="1832"/>
      <c r="DV13" s="1832"/>
      <c r="DW13" s="1833"/>
      <c r="DX13" s="684"/>
      <c r="DY13" s="654"/>
      <c r="DZ13" s="654"/>
      <c r="EA13" s="654"/>
      <c r="EB13" s="654"/>
      <c r="EC13" s="684"/>
      <c r="ED13" s="654"/>
      <c r="EE13" s="1831" t="s">
        <v>416</v>
      </c>
      <c r="EF13" s="1832"/>
      <c r="EG13" s="1832"/>
      <c r="EH13" s="1832"/>
      <c r="EI13" s="1832"/>
      <c r="EJ13" s="1832"/>
      <c r="EK13" s="1832"/>
      <c r="EL13" s="1833"/>
      <c r="EM13" s="684"/>
      <c r="EN13" s="654"/>
      <c r="EO13" s="654"/>
      <c r="EP13" s="654"/>
      <c r="EQ13" s="685"/>
      <c r="ER13" s="688"/>
      <c r="ES13" s="829"/>
      <c r="ET13" s="654"/>
      <c r="EU13" s="1831" t="s">
        <v>416</v>
      </c>
      <c r="EV13" s="1832"/>
      <c r="EW13" s="1832"/>
      <c r="EX13" s="1832"/>
      <c r="EY13" s="1832"/>
      <c r="EZ13" s="1832"/>
      <c r="FA13" s="1832"/>
      <c r="FB13" s="1832"/>
      <c r="FC13" s="829"/>
      <c r="FD13" s="1831" t="s">
        <v>416</v>
      </c>
      <c r="FE13" s="1832"/>
      <c r="FF13" s="1832"/>
      <c r="FG13" s="1833"/>
      <c r="FH13" s="684"/>
      <c r="FI13" s="654"/>
      <c r="FJ13" s="654"/>
      <c r="FK13" s="654"/>
      <c r="FL13" s="654"/>
      <c r="FM13" s="684"/>
      <c r="FN13" s="654"/>
      <c r="FO13" s="654"/>
      <c r="FP13" s="654"/>
      <c r="FQ13" s="654"/>
      <c r="FR13" s="688"/>
      <c r="FS13" s="687"/>
      <c r="FT13" s="654"/>
      <c r="FU13" s="654"/>
      <c r="FV13" s="654"/>
      <c r="FW13" s="683"/>
      <c r="FX13" s="684"/>
      <c r="FY13" s="654"/>
      <c r="FZ13" s="654"/>
      <c r="GA13" s="654"/>
      <c r="GB13" s="683"/>
      <c r="GC13" s="684"/>
      <c r="GD13" s="654"/>
      <c r="GE13" s="654"/>
      <c r="GF13" s="654"/>
      <c r="GG13" s="683"/>
      <c r="GH13" s="684"/>
      <c r="GI13" s="654"/>
      <c r="GJ13" s="1831" t="s">
        <v>416</v>
      </c>
      <c r="GK13" s="1832"/>
      <c r="GL13" s="1832"/>
      <c r="GM13" s="1832"/>
      <c r="GN13" s="1832"/>
      <c r="GO13" s="1832"/>
      <c r="GP13" s="1832"/>
      <c r="GQ13" s="1833"/>
      <c r="GR13" s="689"/>
      <c r="GS13" s="684"/>
      <c r="GT13" s="654"/>
      <c r="GU13" s="654"/>
      <c r="GV13" s="654"/>
      <c r="GW13" s="683"/>
      <c r="GX13" s="684"/>
      <c r="GY13" s="654"/>
      <c r="GZ13" s="654"/>
      <c r="HA13" s="654"/>
      <c r="HB13" s="685"/>
      <c r="HC13" s="688"/>
      <c r="HD13" s="654"/>
      <c r="HE13" s="654"/>
      <c r="HF13" s="688"/>
      <c r="HG13" s="654"/>
      <c r="HH13" s="654"/>
      <c r="HI13" s="654"/>
      <c r="HJ13" s="688"/>
      <c r="HK13" s="715"/>
      <c r="HL13" s="654"/>
      <c r="HM13" s="654"/>
      <c r="HN13" s="654"/>
      <c r="HO13" s="685"/>
    </row>
    <row r="14" spans="1:717">
      <c r="A14" s="1815"/>
      <c r="B14" s="1837"/>
      <c r="C14" s="224" t="s">
        <v>417</v>
      </c>
      <c r="E14" s="682"/>
      <c r="F14" s="682"/>
      <c r="G14" s="682"/>
      <c r="H14" s="682"/>
      <c r="I14" s="682"/>
      <c r="J14" s="750" t="s">
        <v>389</v>
      </c>
      <c r="K14" s="654"/>
      <c r="L14" s="654"/>
      <c r="M14" s="654"/>
      <c r="N14" s="683"/>
      <c r="O14" s="684"/>
      <c r="P14" s="654"/>
      <c r="Q14" s="654"/>
      <c r="R14" s="654"/>
      <c r="S14" s="683"/>
      <c r="T14" s="684"/>
      <c r="U14" s="654"/>
      <c r="V14" s="654"/>
      <c r="W14" s="654"/>
      <c r="X14" s="683"/>
      <c r="Y14" s="684"/>
      <c r="Z14" s="654"/>
      <c r="AA14" s="654"/>
      <c r="AB14" s="654"/>
      <c r="AC14" s="683"/>
      <c r="AD14" s="684"/>
      <c r="AE14" s="654"/>
      <c r="AF14" s="654"/>
      <c r="AG14" s="654"/>
      <c r="AH14" s="683"/>
      <c r="AI14" s="684"/>
      <c r="AJ14" s="654"/>
      <c r="AK14" s="654"/>
      <c r="AL14" s="654"/>
      <c r="AM14" s="683"/>
      <c r="AN14" s="684"/>
      <c r="AO14" s="654"/>
      <c r="AP14" s="654"/>
      <c r="AQ14" s="654"/>
      <c r="AR14" s="685"/>
      <c r="AS14" s="684"/>
      <c r="AT14" s="675" t="s">
        <v>417</v>
      </c>
      <c r="AU14" s="654"/>
      <c r="AV14" s="654"/>
      <c r="AW14" s="685"/>
      <c r="AX14" s="686"/>
      <c r="AY14" s="687"/>
      <c r="AZ14" s="654"/>
      <c r="BA14" s="654"/>
      <c r="BB14" s="654"/>
      <c r="BC14" s="683"/>
      <c r="BD14" s="684"/>
      <c r="BE14" s="654"/>
      <c r="BF14" s="654"/>
      <c r="BG14" s="654"/>
      <c r="BH14" s="654"/>
      <c r="BI14" s="684"/>
      <c r="BJ14" s="654"/>
      <c r="BK14" s="654"/>
      <c r="BL14" s="654"/>
      <c r="BM14" s="654"/>
      <c r="BN14" s="684"/>
      <c r="BO14" s="654"/>
      <c r="BP14" s="654"/>
      <c r="BQ14" s="654"/>
      <c r="BR14" s="654"/>
      <c r="BS14" s="684"/>
      <c r="BT14" s="654"/>
      <c r="BU14" s="654"/>
      <c r="BV14" s="654"/>
      <c r="BW14" s="683"/>
      <c r="BX14" s="684"/>
      <c r="BY14" s="654"/>
      <c r="BZ14" s="654"/>
      <c r="CA14" s="654"/>
      <c r="CB14" s="683"/>
      <c r="CC14" s="684"/>
      <c r="CD14" s="675" t="s">
        <v>417</v>
      </c>
      <c r="CE14" s="654"/>
      <c r="CF14" s="654"/>
      <c r="CG14" s="683"/>
      <c r="CH14" s="686"/>
      <c r="CI14" s="750" t="s">
        <v>389</v>
      </c>
      <c r="CJ14" s="654"/>
      <c r="CK14" s="654"/>
      <c r="CL14" s="654"/>
      <c r="CM14" s="654"/>
      <c r="CN14" s="684"/>
      <c r="CO14" s="654"/>
      <c r="CP14" s="654"/>
      <c r="CQ14" s="654"/>
      <c r="CR14" s="654"/>
      <c r="CS14" s="684"/>
      <c r="CT14" s="654"/>
      <c r="CU14" s="654"/>
      <c r="CV14" s="654"/>
      <c r="CW14" s="654"/>
      <c r="CX14" s="684"/>
      <c r="CY14" s="654"/>
      <c r="CZ14" s="654"/>
      <c r="DA14" s="654"/>
      <c r="DB14" s="654"/>
      <c r="DC14" s="684"/>
      <c r="DD14" s="654"/>
      <c r="DE14" s="654"/>
      <c r="DF14" s="654"/>
      <c r="DG14" s="654"/>
      <c r="DH14" s="684"/>
      <c r="DI14" s="675" t="s">
        <v>417</v>
      </c>
      <c r="DJ14" s="654"/>
      <c r="DK14" s="654"/>
      <c r="DL14" s="685"/>
      <c r="DM14" s="686"/>
      <c r="DN14" s="687"/>
      <c r="DO14" s="654"/>
      <c r="DP14" s="654"/>
      <c r="DQ14" s="654"/>
      <c r="DR14" s="683"/>
      <c r="DS14" s="684"/>
      <c r="DT14" s="654"/>
      <c r="DU14" s="654"/>
      <c r="DV14" s="654"/>
      <c r="DW14" s="654"/>
      <c r="DX14" s="684"/>
      <c r="DY14" s="654"/>
      <c r="DZ14" s="654"/>
      <c r="EA14" s="654"/>
      <c r="EB14" s="654"/>
      <c r="EC14" s="684"/>
      <c r="ED14" s="654"/>
      <c r="EE14" s="654"/>
      <c r="EF14" s="654"/>
      <c r="EG14" s="654"/>
      <c r="EH14" s="684"/>
      <c r="EI14" s="654"/>
      <c r="EJ14" s="654"/>
      <c r="EK14" s="654"/>
      <c r="EL14" s="654"/>
      <c r="EM14" s="684"/>
      <c r="EN14" s="675" t="s">
        <v>417</v>
      </c>
      <c r="EO14" s="654"/>
      <c r="EP14" s="654"/>
      <c r="EQ14" s="685"/>
      <c r="ER14" s="686"/>
      <c r="ES14" s="829"/>
      <c r="ET14" s="654"/>
      <c r="EU14" s="654"/>
      <c r="EV14" s="654"/>
      <c r="EW14" s="683"/>
      <c r="EX14" s="684"/>
      <c r="EY14" s="654"/>
      <c r="EZ14" s="654"/>
      <c r="FA14" s="654"/>
      <c r="FB14" s="654"/>
      <c r="FC14" s="829"/>
      <c r="FD14" s="654"/>
      <c r="FE14" s="654"/>
      <c r="FF14" s="654"/>
      <c r="FG14" s="654"/>
      <c r="FH14" s="684"/>
      <c r="FI14" s="654"/>
      <c r="FJ14" s="654"/>
      <c r="FK14" s="654"/>
      <c r="FL14" s="654"/>
      <c r="FM14" s="684"/>
      <c r="FN14" s="675" t="s">
        <v>417</v>
      </c>
      <c r="FO14" s="654"/>
      <c r="FP14" s="654"/>
      <c r="FQ14" s="685"/>
      <c r="FR14" s="686"/>
      <c r="FS14" s="687"/>
      <c r="FT14" s="654"/>
      <c r="FU14" s="654"/>
      <c r="FV14" s="654"/>
      <c r="FW14" s="683"/>
      <c r="FX14" s="684"/>
      <c r="FY14" s="654"/>
      <c r="FZ14" s="654"/>
      <c r="GA14" s="654"/>
      <c r="GB14" s="654"/>
      <c r="GC14" s="684"/>
      <c r="GD14" s="654"/>
      <c r="GE14" s="654"/>
      <c r="GF14" s="654"/>
      <c r="GG14" s="654"/>
      <c r="GH14" s="684"/>
      <c r="GI14" s="654"/>
      <c r="GJ14" s="654"/>
      <c r="GK14" s="654"/>
      <c r="GL14" s="750" t="s">
        <v>389</v>
      </c>
      <c r="GM14" s="684"/>
      <c r="GN14" s="654"/>
      <c r="GO14" s="654"/>
      <c r="GP14" s="654"/>
      <c r="GQ14" s="683"/>
      <c r="GR14" s="689"/>
      <c r="GS14" s="684"/>
      <c r="GT14" s="675" t="s">
        <v>417</v>
      </c>
      <c r="GU14" s="654"/>
      <c r="GV14" s="654"/>
      <c r="GW14" s="683"/>
      <c r="GX14" s="684"/>
      <c r="GY14" s="654"/>
      <c r="GZ14" s="654"/>
      <c r="HA14" s="654"/>
      <c r="HB14" s="685"/>
      <c r="HC14" s="688"/>
      <c r="HD14" s="654"/>
      <c r="HE14" s="654"/>
      <c r="HF14" s="688"/>
      <c r="HG14" s="654"/>
      <c r="HH14" s="654"/>
      <c r="HI14" s="654"/>
      <c r="HJ14" s="688"/>
      <c r="HK14" s="750" t="s">
        <v>389</v>
      </c>
      <c r="HL14" s="654"/>
      <c r="HM14" s="654"/>
      <c r="HN14" s="654"/>
      <c r="HO14" s="685"/>
    </row>
    <row r="15" spans="1:717">
      <c r="A15" s="1815"/>
      <c r="B15" s="1837"/>
      <c r="C15" s="224" t="s">
        <v>418</v>
      </c>
      <c r="E15" s="682"/>
      <c r="F15" s="682"/>
      <c r="G15" s="682"/>
      <c r="H15" s="682"/>
      <c r="I15" s="682"/>
      <c r="J15" s="715"/>
      <c r="K15" s="654"/>
      <c r="L15" s="654"/>
      <c r="M15" s="654"/>
      <c r="N15" s="683"/>
      <c r="O15" s="684"/>
      <c r="P15" s="654"/>
      <c r="Q15" s="654"/>
      <c r="R15" s="654"/>
      <c r="S15" s="683"/>
      <c r="T15" s="684"/>
      <c r="U15" s="654"/>
      <c r="V15" s="654"/>
      <c r="W15" s="654"/>
      <c r="X15" s="683"/>
      <c r="Y15" s="684"/>
      <c r="Z15" s="654"/>
      <c r="AA15" s="654"/>
      <c r="AB15" s="654"/>
      <c r="AC15" s="683"/>
      <c r="AD15" s="684"/>
      <c r="AE15" s="654"/>
      <c r="AF15" s="654"/>
      <c r="AG15" s="654"/>
      <c r="AH15" s="683"/>
      <c r="AI15" s="684"/>
      <c r="AJ15" s="654"/>
      <c r="AK15" s="654"/>
      <c r="AL15" s="654"/>
      <c r="AM15" s="683"/>
      <c r="AN15" s="684"/>
      <c r="AO15" s="654"/>
      <c r="AP15" s="654"/>
      <c r="AQ15" s="654"/>
      <c r="AR15" s="685"/>
      <c r="AS15" s="684"/>
      <c r="AT15" s="675" t="s">
        <v>419</v>
      </c>
      <c r="AU15" s="654"/>
      <c r="AV15" s="654"/>
      <c r="AW15" s="685"/>
      <c r="AX15" s="686"/>
      <c r="AY15" s="687"/>
      <c r="AZ15" s="654"/>
      <c r="BA15" s="654"/>
      <c r="BB15" s="654"/>
      <c r="BC15" s="683"/>
      <c r="BD15" s="684"/>
      <c r="BE15" s="654"/>
      <c r="BF15" s="654"/>
      <c r="BG15" s="654"/>
      <c r="BH15" s="654"/>
      <c r="BI15" s="684"/>
      <c r="BJ15" s="654"/>
      <c r="BK15" s="654"/>
      <c r="BL15" s="654"/>
      <c r="BM15" s="654"/>
      <c r="BN15" s="684"/>
      <c r="BO15" s="654"/>
      <c r="BP15" s="654"/>
      <c r="BQ15" s="654"/>
      <c r="BR15" s="654"/>
      <c r="BS15" s="684"/>
      <c r="BT15" s="654"/>
      <c r="BU15" s="654"/>
      <c r="BV15" s="654"/>
      <c r="BW15" s="683"/>
      <c r="BX15" s="684"/>
      <c r="BY15" s="654"/>
      <c r="BZ15" s="654"/>
      <c r="CA15" s="654"/>
      <c r="CB15" s="683"/>
      <c r="CC15" s="684"/>
      <c r="CD15" s="675" t="s">
        <v>419</v>
      </c>
      <c r="CE15" s="654"/>
      <c r="CF15" s="654"/>
      <c r="CG15" s="683"/>
      <c r="CH15" s="686"/>
      <c r="CI15" s="715"/>
      <c r="CJ15" s="654"/>
      <c r="CK15" s="654"/>
      <c r="CL15" s="654"/>
      <c r="CM15" s="654"/>
      <c r="CN15" s="684"/>
      <c r="CO15" s="654"/>
      <c r="CP15" s="654"/>
      <c r="CQ15" s="654"/>
      <c r="CR15" s="654"/>
      <c r="CS15" s="684"/>
      <c r="CT15" s="654"/>
      <c r="CU15" s="654"/>
      <c r="CV15" s="654"/>
      <c r="CW15" s="654"/>
      <c r="CX15" s="684"/>
      <c r="CY15" s="654"/>
      <c r="CZ15" s="654"/>
      <c r="DA15" s="654"/>
      <c r="DB15" s="654"/>
      <c r="DC15" s="684"/>
      <c r="DD15" s="654"/>
      <c r="DE15" s="654"/>
      <c r="DF15" s="654"/>
      <c r="DG15" s="654"/>
      <c r="DH15" s="684"/>
      <c r="DI15" s="675" t="s">
        <v>420</v>
      </c>
      <c r="DJ15" s="654"/>
      <c r="DK15" s="654"/>
      <c r="DL15" s="685"/>
      <c r="DM15" s="686"/>
      <c r="DN15" s="687"/>
      <c r="DO15" s="654"/>
      <c r="DP15" s="654"/>
      <c r="DQ15" s="654"/>
      <c r="DR15" s="683"/>
      <c r="DS15" s="684"/>
      <c r="DT15" s="654"/>
      <c r="DU15" s="654"/>
      <c r="DV15" s="654"/>
      <c r="DW15" s="654"/>
      <c r="DX15" s="684"/>
      <c r="DY15" s="654"/>
      <c r="DZ15" s="654"/>
      <c r="EA15" s="654"/>
      <c r="EB15" s="654"/>
      <c r="EC15" s="684"/>
      <c r="ED15" s="654"/>
      <c r="EE15" s="654"/>
      <c r="EF15" s="654"/>
      <c r="EG15" s="654"/>
      <c r="EH15" s="684"/>
      <c r="EI15" s="654"/>
      <c r="EJ15" s="654"/>
      <c r="EK15" s="654"/>
      <c r="EL15" s="654"/>
      <c r="EM15" s="684"/>
      <c r="EN15" s="675" t="s">
        <v>420</v>
      </c>
      <c r="EO15" s="654"/>
      <c r="EP15" s="654"/>
      <c r="EQ15" s="685"/>
      <c r="ER15" s="686"/>
      <c r="ES15" s="829"/>
      <c r="ET15" s="654"/>
      <c r="EU15" s="654"/>
      <c r="EV15" s="654"/>
      <c r="EW15" s="683"/>
      <c r="EX15" s="684"/>
      <c r="EY15" s="654"/>
      <c r="EZ15" s="654"/>
      <c r="FA15" s="654"/>
      <c r="FB15" s="654"/>
      <c r="FC15" s="829"/>
      <c r="FD15" s="654"/>
      <c r="FE15" s="654"/>
      <c r="FF15" s="654"/>
      <c r="FG15" s="654"/>
      <c r="FH15" s="684"/>
      <c r="FI15" s="654"/>
      <c r="FJ15" s="654"/>
      <c r="FK15" s="654"/>
      <c r="FL15" s="654"/>
      <c r="FM15" s="684"/>
      <c r="FN15" s="675" t="s">
        <v>420</v>
      </c>
      <c r="FO15" s="654"/>
      <c r="FP15" s="654"/>
      <c r="FQ15" s="685"/>
      <c r="FR15" s="686"/>
      <c r="FS15" s="687"/>
      <c r="FT15" s="654"/>
      <c r="FU15" s="654"/>
      <c r="FV15" s="654"/>
      <c r="FW15" s="683"/>
      <c r="FX15" s="684"/>
      <c r="FY15" s="654"/>
      <c r="FZ15" s="654"/>
      <c r="GA15" s="654"/>
      <c r="GB15" s="654"/>
      <c r="GC15" s="684"/>
      <c r="GD15" s="654"/>
      <c r="GE15" s="654"/>
      <c r="GF15" s="654"/>
      <c r="GG15" s="654"/>
      <c r="GH15" s="684"/>
      <c r="GI15" s="654"/>
      <c r="GJ15" s="654"/>
      <c r="GK15" s="654"/>
      <c r="GL15" s="715"/>
      <c r="GM15" s="684"/>
      <c r="GN15" s="654"/>
      <c r="GO15" s="654"/>
      <c r="GP15" s="654"/>
      <c r="GQ15" s="683"/>
      <c r="GR15" s="689"/>
      <c r="GS15" s="684"/>
      <c r="GT15" s="675" t="s">
        <v>420</v>
      </c>
      <c r="GU15" s="654"/>
      <c r="GV15" s="654"/>
      <c r="GW15" s="683"/>
      <c r="GX15" s="684"/>
      <c r="GY15" s="654"/>
      <c r="GZ15" s="654"/>
      <c r="HA15" s="654"/>
      <c r="HB15" s="685"/>
      <c r="HC15" s="688"/>
      <c r="HD15" s="654"/>
      <c r="HE15" s="654"/>
      <c r="HF15" s="688"/>
      <c r="HG15" s="654"/>
      <c r="HH15" s="654"/>
      <c r="HI15" s="654"/>
      <c r="HJ15" s="688"/>
      <c r="HK15" s="715"/>
      <c r="HL15" s="654"/>
      <c r="HM15" s="654"/>
      <c r="HN15" s="654"/>
      <c r="HO15" s="685"/>
    </row>
    <row r="16" spans="1:717">
      <c r="A16" s="1815"/>
      <c r="B16" s="1837"/>
      <c r="C16" s="224" t="s">
        <v>421</v>
      </c>
      <c r="E16" s="682"/>
      <c r="F16" s="682"/>
      <c r="G16" s="682"/>
      <c r="H16" s="682"/>
      <c r="I16" s="682"/>
      <c r="J16" s="715"/>
      <c r="K16" s="654"/>
      <c r="L16" s="654"/>
      <c r="M16" s="654"/>
      <c r="N16" s="683"/>
      <c r="O16" s="684"/>
      <c r="P16" s="654"/>
      <c r="Q16" s="654"/>
      <c r="R16" s="654"/>
      <c r="S16" s="768"/>
      <c r="T16" s="684"/>
      <c r="U16" s="654"/>
      <c r="V16" s="654"/>
      <c r="W16" s="654"/>
      <c r="X16" s="683"/>
      <c r="Y16" s="684"/>
      <c r="Z16" s="654"/>
      <c r="AA16" s="654"/>
      <c r="AB16" s="654"/>
      <c r="AC16" s="683"/>
      <c r="AD16" s="684"/>
      <c r="AE16" s="654"/>
      <c r="AF16" s="654"/>
      <c r="AG16" s="654"/>
      <c r="AH16" s="683"/>
      <c r="AI16" s="684"/>
      <c r="AJ16" s="654"/>
      <c r="AK16" s="654"/>
      <c r="AL16" s="654"/>
      <c r="AM16" s="683"/>
      <c r="AN16" s="684"/>
      <c r="AO16" s="654"/>
      <c r="AP16" s="654"/>
      <c r="AQ16" s="654"/>
      <c r="AR16" s="685"/>
      <c r="AS16" s="684"/>
      <c r="AT16" s="675" t="s">
        <v>422</v>
      </c>
      <c r="AU16" s="654"/>
      <c r="AV16" s="654"/>
      <c r="AW16" s="685"/>
      <c r="AX16" s="686"/>
      <c r="AY16" s="687"/>
      <c r="AZ16" s="654"/>
      <c r="BA16" s="654"/>
      <c r="BB16" s="654"/>
      <c r="BC16" s="683"/>
      <c r="BD16" s="684"/>
      <c r="BE16" s="654"/>
      <c r="BF16" s="654"/>
      <c r="BG16" s="654"/>
      <c r="BH16" s="654"/>
      <c r="BI16" s="684"/>
      <c r="BJ16" s="654"/>
      <c r="BK16" s="654"/>
      <c r="BL16" s="654"/>
      <c r="BM16" s="654"/>
      <c r="BN16" s="684"/>
      <c r="BO16" s="654"/>
      <c r="BP16" s="654"/>
      <c r="BQ16" s="654"/>
      <c r="BR16" s="654"/>
      <c r="BS16" s="684"/>
      <c r="BT16" s="654"/>
      <c r="BU16" s="654"/>
      <c r="BV16" s="654"/>
      <c r="BW16" s="683"/>
      <c r="BX16" s="684"/>
      <c r="BY16" s="654"/>
      <c r="BZ16" s="654"/>
      <c r="CA16" s="654"/>
      <c r="CB16" s="683"/>
      <c r="CC16" s="684"/>
      <c r="CD16" s="675" t="s">
        <v>423</v>
      </c>
      <c r="CE16" s="654"/>
      <c r="CF16" s="654"/>
      <c r="CG16" s="683"/>
      <c r="CH16" s="686"/>
      <c r="CI16" s="715"/>
      <c r="CJ16" s="654"/>
      <c r="CK16" s="654"/>
      <c r="CL16" s="654"/>
      <c r="CM16" s="654"/>
      <c r="CN16" s="684"/>
      <c r="CO16" s="654"/>
      <c r="CP16" s="654"/>
      <c r="CQ16" s="654"/>
      <c r="CR16" s="654"/>
      <c r="CS16" s="684"/>
      <c r="CT16" s="654"/>
      <c r="CU16" s="654"/>
      <c r="CV16" s="654"/>
      <c r="CW16" s="654"/>
      <c r="CX16" s="684"/>
      <c r="CY16" s="654"/>
      <c r="CZ16" s="654"/>
      <c r="DA16" s="654"/>
      <c r="DB16" s="654"/>
      <c r="DC16" s="684"/>
      <c r="DD16" s="654"/>
      <c r="DE16" s="654"/>
      <c r="DF16" s="654"/>
      <c r="DG16" s="654"/>
      <c r="DH16" s="684"/>
      <c r="DI16" s="654"/>
      <c r="DJ16" s="654"/>
      <c r="DK16" s="654"/>
      <c r="DL16" s="685"/>
      <c r="DM16" s="686"/>
      <c r="DN16" s="687"/>
      <c r="DO16" s="654"/>
      <c r="DP16" s="654"/>
      <c r="DQ16" s="654"/>
      <c r="DR16" s="683"/>
      <c r="DS16" s="684"/>
      <c r="DT16" s="654"/>
      <c r="DU16" s="654"/>
      <c r="DV16" s="654"/>
      <c r="DW16" s="654"/>
      <c r="DX16" s="684"/>
      <c r="DY16" s="654"/>
      <c r="DZ16" s="654"/>
      <c r="EA16" s="654"/>
      <c r="EB16" s="654"/>
      <c r="EC16" s="684"/>
      <c r="ED16" s="654"/>
      <c r="EE16" s="654"/>
      <c r="EF16" s="654"/>
      <c r="EG16" s="654"/>
      <c r="EH16" s="684"/>
      <c r="EI16" s="654"/>
      <c r="EJ16" s="654"/>
      <c r="EK16" s="654"/>
      <c r="EL16" s="654"/>
      <c r="EM16" s="684"/>
      <c r="EN16" s="675" t="s">
        <v>423</v>
      </c>
      <c r="EO16" s="654"/>
      <c r="EP16" s="654"/>
      <c r="EQ16" s="685"/>
      <c r="ER16" s="686"/>
      <c r="ES16" s="829"/>
      <c r="ET16" s="654"/>
      <c r="EU16" s="654"/>
      <c r="EV16" s="654"/>
      <c r="EW16" s="683"/>
      <c r="EX16" s="684"/>
      <c r="EY16" s="654"/>
      <c r="EZ16" s="654"/>
      <c r="FA16" s="654"/>
      <c r="FB16" s="654"/>
      <c r="FC16" s="829"/>
      <c r="FD16" s="654"/>
      <c r="FE16" s="654"/>
      <c r="FF16" s="654"/>
      <c r="FG16" s="654"/>
      <c r="FH16" s="684"/>
      <c r="FI16" s="654"/>
      <c r="FJ16" s="654"/>
      <c r="FK16" s="654"/>
      <c r="FL16" s="654"/>
      <c r="FM16" s="684"/>
      <c r="FN16" s="654"/>
      <c r="FO16" s="654"/>
      <c r="FP16" s="654"/>
      <c r="FQ16" s="685"/>
      <c r="FR16" s="686"/>
      <c r="FS16" s="687"/>
      <c r="FT16" s="654"/>
      <c r="FU16" s="654"/>
      <c r="FV16" s="654"/>
      <c r="FW16" s="683"/>
      <c r="FX16" s="684"/>
      <c r="FY16" s="654"/>
      <c r="FZ16" s="654"/>
      <c r="GA16" s="654"/>
      <c r="GB16" s="654"/>
      <c r="GC16" s="684"/>
      <c r="GD16" s="654"/>
      <c r="GE16" s="654"/>
      <c r="GF16" s="654"/>
      <c r="GG16" s="654"/>
      <c r="GH16" s="684"/>
      <c r="GI16" s="654"/>
      <c r="GJ16" s="654"/>
      <c r="GK16" s="654"/>
      <c r="GL16" s="715"/>
      <c r="GM16" s="684"/>
      <c r="GN16" s="654"/>
      <c r="GO16" s="654"/>
      <c r="GP16" s="654"/>
      <c r="GQ16" s="683"/>
      <c r="GR16" s="689"/>
      <c r="GS16" s="684"/>
      <c r="GT16" s="675" t="s">
        <v>423</v>
      </c>
      <c r="GU16" s="654"/>
      <c r="GV16" s="654"/>
      <c r="GW16" s="683"/>
      <c r="GX16" s="684"/>
      <c r="GY16" s="654"/>
      <c r="GZ16" s="654"/>
      <c r="HA16" s="654"/>
      <c r="HB16" s="685"/>
      <c r="HC16" s="688"/>
      <c r="HD16" s="654"/>
      <c r="HE16" s="654"/>
      <c r="HF16" s="688"/>
      <c r="HG16" s="654"/>
      <c r="HH16" s="654"/>
      <c r="HI16" s="654"/>
      <c r="HJ16" s="688"/>
      <c r="HK16" s="715"/>
      <c r="HL16" s="654"/>
      <c r="HM16" s="654"/>
      <c r="HN16" s="654"/>
      <c r="HO16" s="685"/>
    </row>
    <row r="17" spans="1:227">
      <c r="A17" s="1815"/>
      <c r="B17" s="1837"/>
      <c r="C17" s="632" t="s">
        <v>424</v>
      </c>
      <c r="E17" s="752"/>
      <c r="F17" s="752"/>
      <c r="G17" s="752"/>
      <c r="H17" s="752"/>
      <c r="I17" s="752"/>
      <c r="J17" s="753"/>
      <c r="K17" s="755"/>
      <c r="L17" s="755"/>
      <c r="M17" s="755"/>
      <c r="N17" s="756"/>
      <c r="O17" s="754"/>
      <c r="P17" s="755"/>
      <c r="Q17" s="755"/>
      <c r="R17" s="755"/>
      <c r="S17" s="769"/>
      <c r="T17" s="754"/>
      <c r="U17" s="755"/>
      <c r="V17" s="755"/>
      <c r="W17" s="755"/>
      <c r="X17" s="756"/>
      <c r="Y17" s="754"/>
      <c r="Z17" s="755"/>
      <c r="AA17" s="755"/>
      <c r="AB17" s="755"/>
      <c r="AC17" s="756"/>
      <c r="AD17" s="754"/>
      <c r="AE17" s="755"/>
      <c r="AF17" s="755"/>
      <c r="AG17" s="755"/>
      <c r="AH17" s="756"/>
      <c r="AI17" s="754"/>
      <c r="AJ17" s="755"/>
      <c r="AK17" s="755"/>
      <c r="AL17" s="755"/>
      <c r="AM17" s="756"/>
      <c r="AN17" s="754"/>
      <c r="AO17" s="755"/>
      <c r="AP17" s="755"/>
      <c r="AQ17" s="755"/>
      <c r="AR17" s="757"/>
      <c r="AS17" s="754"/>
      <c r="AT17" s="755"/>
      <c r="AU17" s="755"/>
      <c r="AV17" s="755"/>
      <c r="AW17" s="757"/>
      <c r="AX17" s="686"/>
      <c r="AY17" s="758"/>
      <c r="AZ17" s="755"/>
      <c r="BA17" s="755"/>
      <c r="BB17" s="755"/>
      <c r="BC17" s="756"/>
      <c r="BD17" s="754"/>
      <c r="BE17" s="755"/>
      <c r="BF17" s="755"/>
      <c r="BG17" s="755"/>
      <c r="BH17" s="755"/>
      <c r="BI17" s="754"/>
      <c r="BJ17" s="755"/>
      <c r="BK17" s="755"/>
      <c r="BL17" s="755"/>
      <c r="BM17" s="755"/>
      <c r="BN17" s="754"/>
      <c r="BO17" s="755"/>
      <c r="BP17" s="755"/>
      <c r="BQ17" s="755"/>
      <c r="BR17" s="755"/>
      <c r="BS17" s="1854" t="s">
        <v>425</v>
      </c>
      <c r="BT17" s="1855"/>
      <c r="BU17" s="1855"/>
      <c r="BV17" s="1855"/>
      <c r="BW17" s="1856"/>
      <c r="BX17" s="1854" t="s">
        <v>425</v>
      </c>
      <c r="BY17" s="1855"/>
      <c r="BZ17" s="1855"/>
      <c r="CA17" s="1855"/>
      <c r="CB17" s="1856"/>
      <c r="CC17" s="754"/>
      <c r="CD17" s="675" t="s">
        <v>426</v>
      </c>
      <c r="CE17" s="755"/>
      <c r="CF17" s="755"/>
      <c r="CG17" s="825"/>
      <c r="CH17" s="686"/>
      <c r="CI17" s="753"/>
      <c r="CJ17" s="755"/>
      <c r="CK17" s="755"/>
      <c r="CL17" s="755"/>
      <c r="CM17" s="755"/>
      <c r="CN17" s="754"/>
      <c r="CO17" s="755"/>
      <c r="CP17" s="755"/>
      <c r="CQ17" s="755"/>
      <c r="CR17" s="755"/>
      <c r="CS17" s="754"/>
      <c r="CT17" s="755"/>
      <c r="CU17" s="755"/>
      <c r="CV17" s="755"/>
      <c r="CW17" s="755"/>
      <c r="CX17" s="754"/>
      <c r="CY17" s="755"/>
      <c r="CZ17" s="755"/>
      <c r="DA17" s="755"/>
      <c r="DB17" s="755"/>
      <c r="DC17" s="754"/>
      <c r="DD17" s="755"/>
      <c r="DE17" s="755"/>
      <c r="DF17" s="755"/>
      <c r="DG17" s="755"/>
      <c r="DH17" s="1854" t="s">
        <v>427</v>
      </c>
      <c r="DI17" s="1855"/>
      <c r="DJ17" s="1855"/>
      <c r="DK17" s="1855"/>
      <c r="DL17" s="1855"/>
      <c r="DM17" s="688"/>
      <c r="DN17" s="687"/>
      <c r="DO17" s="654"/>
      <c r="DP17" s="654"/>
      <c r="DQ17" s="654"/>
      <c r="DR17" s="683"/>
      <c r="DS17" s="754"/>
      <c r="DT17" s="755"/>
      <c r="DU17" s="755"/>
      <c r="DV17" s="755"/>
      <c r="DW17" s="755"/>
      <c r="DX17" s="754"/>
      <c r="DY17" s="755"/>
      <c r="DZ17" s="755"/>
      <c r="EA17" s="755"/>
      <c r="EB17" s="755"/>
      <c r="EC17" s="754"/>
      <c r="ED17" s="755"/>
      <c r="EE17" s="755"/>
      <c r="EF17" s="755"/>
      <c r="EG17" s="755"/>
      <c r="EH17" s="754"/>
      <c r="EI17" s="755"/>
      <c r="EJ17" s="755"/>
      <c r="EK17" s="755"/>
      <c r="EL17" s="755"/>
      <c r="EM17" s="754"/>
      <c r="EN17" s="755"/>
      <c r="EO17" s="755"/>
      <c r="EP17" s="755"/>
      <c r="EQ17" s="757"/>
      <c r="ER17" s="686"/>
      <c r="ES17" s="833"/>
      <c r="ET17" s="755"/>
      <c r="EU17" s="755"/>
      <c r="EV17" s="755"/>
      <c r="EW17" s="756"/>
      <c r="EX17" s="754"/>
      <c r="EY17" s="755"/>
      <c r="EZ17" s="755"/>
      <c r="FA17" s="755"/>
      <c r="FB17" s="755"/>
      <c r="FC17" s="833"/>
      <c r="FD17" s="755"/>
      <c r="FE17" s="755"/>
      <c r="FF17" s="755"/>
      <c r="FG17" s="755"/>
      <c r="FH17" s="754"/>
      <c r="FI17" s="755"/>
      <c r="FJ17" s="755"/>
      <c r="FK17" s="755"/>
      <c r="FL17" s="755"/>
      <c r="FM17" s="754"/>
      <c r="FN17" s="654"/>
      <c r="FO17" s="755"/>
      <c r="FP17" s="755"/>
      <c r="FQ17" s="757"/>
      <c r="FR17" s="686"/>
      <c r="FS17" s="758"/>
      <c r="FT17" s="755"/>
      <c r="FU17" s="755"/>
      <c r="FV17" s="755"/>
      <c r="FW17" s="756"/>
      <c r="FX17" s="684"/>
      <c r="FY17" s="654"/>
      <c r="FZ17" s="654"/>
      <c r="GA17" s="654"/>
      <c r="GB17" s="654"/>
      <c r="GC17" s="754"/>
      <c r="GD17" s="755"/>
      <c r="GE17" s="755"/>
      <c r="GF17" s="755"/>
      <c r="GG17" s="755"/>
      <c r="GH17" s="754"/>
      <c r="GI17" s="755"/>
      <c r="GJ17" s="755"/>
      <c r="GK17" s="755"/>
      <c r="GL17" s="753"/>
      <c r="GM17" s="754"/>
      <c r="GN17" s="755"/>
      <c r="GO17" s="755"/>
      <c r="GP17" s="755"/>
      <c r="GQ17" s="756"/>
      <c r="GR17" s="759"/>
      <c r="GS17" s="754"/>
      <c r="GT17" s="675" t="s">
        <v>426</v>
      </c>
      <c r="GU17" s="755"/>
      <c r="GV17" s="755"/>
      <c r="GW17" s="756"/>
      <c r="GX17" s="754"/>
      <c r="GY17" s="755"/>
      <c r="GZ17" s="755"/>
      <c r="HA17" s="755"/>
      <c r="HB17" s="757"/>
      <c r="HC17" s="688"/>
      <c r="HD17" s="654"/>
      <c r="HE17" s="654"/>
      <c r="HF17" s="688"/>
      <c r="HG17" s="654"/>
      <c r="HH17" s="654"/>
      <c r="HI17" s="654"/>
      <c r="HJ17" s="688"/>
      <c r="HK17" s="753"/>
      <c r="HL17" s="755"/>
      <c r="HM17" s="755"/>
      <c r="HN17" s="755"/>
      <c r="HO17" s="757"/>
    </row>
    <row r="18" spans="1:227">
      <c r="A18" s="1815"/>
      <c r="B18" s="1838"/>
      <c r="C18" s="732" t="s">
        <v>428</v>
      </c>
      <c r="E18" s="723"/>
      <c r="F18" s="723"/>
      <c r="G18" s="723"/>
      <c r="H18" s="723"/>
      <c r="I18" s="723"/>
      <c r="J18" s="741"/>
      <c r="K18" s="724"/>
      <c r="L18" s="724"/>
      <c r="M18" s="724"/>
      <c r="N18" s="725"/>
      <c r="O18" s="727"/>
      <c r="P18" s="724"/>
      <c r="Q18" s="724"/>
      <c r="R18" s="724"/>
      <c r="S18" s="770"/>
      <c r="T18" s="727"/>
      <c r="U18" s="724"/>
      <c r="V18" s="724"/>
      <c r="W18" s="724"/>
      <c r="X18" s="728"/>
      <c r="Y18" s="727"/>
      <c r="Z18" s="724"/>
      <c r="AA18" s="724"/>
      <c r="AB18" s="724"/>
      <c r="AC18" s="725"/>
      <c r="AD18" s="727"/>
      <c r="AE18" s="724"/>
      <c r="AF18" s="724"/>
      <c r="AG18" s="724"/>
      <c r="AH18" s="725"/>
      <c r="AI18" s="727"/>
      <c r="AJ18" s="724"/>
      <c r="AK18" s="724"/>
      <c r="AL18" s="724"/>
      <c r="AM18" s="725"/>
      <c r="AN18" s="727"/>
      <c r="AO18" s="724"/>
      <c r="AP18" s="724"/>
      <c r="AQ18" s="724"/>
      <c r="AR18" s="728"/>
      <c r="AS18" s="727"/>
      <c r="AT18" s="724"/>
      <c r="AU18" s="724"/>
      <c r="AV18" s="724"/>
      <c r="AW18" s="728"/>
      <c r="AX18" s="686"/>
      <c r="AY18" s="727"/>
      <c r="AZ18" s="724"/>
      <c r="BA18" s="724"/>
      <c r="BB18" s="724"/>
      <c r="BC18" s="725"/>
      <c r="BD18" s="727"/>
      <c r="BE18" s="724"/>
      <c r="BF18" s="724"/>
      <c r="BG18" s="724"/>
      <c r="BH18" s="724"/>
      <c r="BI18" s="727"/>
      <c r="BJ18" s="724"/>
      <c r="BK18" s="724"/>
      <c r="BL18" s="724"/>
      <c r="BM18" s="724"/>
      <c r="BN18" s="727"/>
      <c r="BO18" s="724"/>
      <c r="BP18" s="724"/>
      <c r="BQ18" s="724"/>
      <c r="BR18" s="724"/>
      <c r="BS18" s="727"/>
      <c r="BT18" s="724"/>
      <c r="BU18" s="724"/>
      <c r="BV18" s="724"/>
      <c r="BW18" s="724"/>
      <c r="BX18" s="727"/>
      <c r="BY18" s="724"/>
      <c r="BZ18" s="724"/>
      <c r="CA18" s="724"/>
      <c r="CB18" s="724"/>
      <c r="CC18" s="727"/>
      <c r="CD18" s="812" t="s">
        <v>429</v>
      </c>
      <c r="CE18" s="724"/>
      <c r="CF18" s="724"/>
      <c r="CG18" s="724"/>
      <c r="CH18" s="686"/>
      <c r="CI18" s="741"/>
      <c r="CJ18" s="724"/>
      <c r="CK18" s="724"/>
      <c r="CL18" s="724"/>
      <c r="CM18" s="724"/>
      <c r="CN18" s="727"/>
      <c r="CO18" s="724"/>
      <c r="CP18" s="724"/>
      <c r="CQ18" s="724"/>
      <c r="CR18" s="724"/>
      <c r="CS18" s="727"/>
      <c r="CT18" s="724"/>
      <c r="CU18" s="724"/>
      <c r="CV18" s="724"/>
      <c r="CW18" s="724"/>
      <c r="CX18" s="727"/>
      <c r="CY18" s="724"/>
      <c r="CZ18" s="724"/>
      <c r="DA18" s="724"/>
      <c r="DB18" s="724"/>
      <c r="DC18" s="727"/>
      <c r="DD18" s="724"/>
      <c r="DE18" s="724"/>
      <c r="DF18" s="724"/>
      <c r="DG18" s="724"/>
      <c r="DH18" s="727"/>
      <c r="DI18" s="724"/>
      <c r="DJ18" s="724"/>
      <c r="DK18" s="724"/>
      <c r="DL18" s="724"/>
      <c r="DM18" s="688"/>
      <c r="DN18" s="727"/>
      <c r="DO18" s="724"/>
      <c r="DP18" s="724"/>
      <c r="DQ18" s="724"/>
      <c r="DR18" s="724"/>
      <c r="DS18" s="727"/>
      <c r="DT18" s="724"/>
      <c r="DU18" s="724"/>
      <c r="DV18" s="724"/>
      <c r="DW18" s="724"/>
      <c r="DX18" s="727"/>
      <c r="DY18" s="724"/>
      <c r="DZ18" s="724"/>
      <c r="EA18" s="724"/>
      <c r="EB18" s="724"/>
      <c r="EC18" s="727"/>
      <c r="ED18" s="724"/>
      <c r="EE18" s="724"/>
      <c r="EF18" s="724"/>
      <c r="EG18" s="724"/>
      <c r="EH18" s="727"/>
      <c r="EI18" s="724"/>
      <c r="EJ18" s="724"/>
      <c r="EK18" s="724"/>
      <c r="EL18" s="724"/>
      <c r="EM18" s="727"/>
      <c r="EN18" s="812" t="s">
        <v>429</v>
      </c>
      <c r="EO18" s="724"/>
      <c r="EP18" s="724"/>
      <c r="EQ18" s="728"/>
      <c r="ER18" s="686"/>
      <c r="ES18" s="830"/>
      <c r="ET18" s="724"/>
      <c r="EU18" s="724"/>
      <c r="EV18" s="724"/>
      <c r="EW18" s="725"/>
      <c r="EX18" s="727"/>
      <c r="EY18" s="724"/>
      <c r="EZ18" s="724"/>
      <c r="FA18" s="724"/>
      <c r="FB18" s="724"/>
      <c r="FC18" s="830"/>
      <c r="FD18" s="724"/>
      <c r="FE18" s="724"/>
      <c r="FF18" s="724"/>
      <c r="FG18" s="724"/>
      <c r="FH18" s="727"/>
      <c r="FI18" s="724"/>
      <c r="FJ18" s="724"/>
      <c r="FK18" s="724"/>
      <c r="FL18" s="724"/>
      <c r="FM18" s="727"/>
      <c r="FN18" s="724"/>
      <c r="FO18" s="724"/>
      <c r="FP18" s="724"/>
      <c r="FQ18" s="728"/>
      <c r="FR18" s="686"/>
      <c r="FS18" s="727"/>
      <c r="FT18" s="724"/>
      <c r="FU18" s="724"/>
      <c r="FV18" s="724"/>
      <c r="FW18" s="725"/>
      <c r="FX18" s="1869" t="s">
        <v>430</v>
      </c>
      <c r="FY18" s="1869"/>
      <c r="FZ18" s="1869"/>
      <c r="GA18" s="1869"/>
      <c r="GB18" s="1869"/>
      <c r="GC18" s="743"/>
      <c r="GD18" s="730"/>
      <c r="GE18" s="730"/>
      <c r="GF18" s="730"/>
      <c r="GG18" s="730"/>
      <c r="GH18" s="727"/>
      <c r="GI18" s="724"/>
      <c r="GJ18" s="724"/>
      <c r="GK18" s="724"/>
      <c r="GL18" s="741"/>
      <c r="GM18" s="727"/>
      <c r="GN18" s="724"/>
      <c r="GO18" s="724"/>
      <c r="GP18" s="724"/>
      <c r="GQ18" s="725"/>
      <c r="GR18" s="726"/>
      <c r="GS18" s="727"/>
      <c r="GT18" s="812" t="s">
        <v>429</v>
      </c>
      <c r="GU18" s="724"/>
      <c r="GV18" s="724"/>
      <c r="GW18" s="725"/>
      <c r="GX18" s="727"/>
      <c r="GY18" s="724"/>
      <c r="GZ18" s="724"/>
      <c r="HA18" s="724"/>
      <c r="HB18" s="728"/>
      <c r="HC18" s="688"/>
      <c r="HD18" s="727"/>
      <c r="HE18" s="728"/>
      <c r="HF18" s="688"/>
      <c r="HG18" s="727"/>
      <c r="HH18" s="724"/>
      <c r="HI18" s="728"/>
      <c r="HJ18" s="688"/>
      <c r="HK18" s="741"/>
      <c r="HL18" s="724"/>
      <c r="HM18" s="724"/>
      <c r="HN18" s="724"/>
      <c r="HO18" s="728"/>
    </row>
    <row r="19" spans="1:227" outlineLevel="1">
      <c r="A19" s="1815"/>
      <c r="B19" s="1838" t="s">
        <v>431</v>
      </c>
      <c r="C19" s="226" t="s">
        <v>432</v>
      </c>
      <c r="E19" s="718"/>
      <c r="F19" s="718"/>
      <c r="G19" s="718"/>
      <c r="H19" s="718"/>
      <c r="I19" s="718"/>
      <c r="J19" s="738"/>
      <c r="K19" s="719"/>
      <c r="L19" s="719"/>
      <c r="M19" s="719"/>
      <c r="N19" s="720"/>
      <c r="O19" s="721"/>
      <c r="P19" s="719"/>
      <c r="Q19" s="719"/>
      <c r="R19" s="719"/>
      <c r="S19" s="720"/>
      <c r="T19" s="721"/>
      <c r="U19" s="719"/>
      <c r="V19" s="719"/>
      <c r="W19" s="719"/>
      <c r="X19" s="720"/>
      <c r="Y19" s="721"/>
      <c r="Z19" s="719"/>
      <c r="AA19" s="719"/>
      <c r="AB19" s="719"/>
      <c r="AC19" s="720"/>
      <c r="AD19" s="721"/>
      <c r="AE19" s="719"/>
      <c r="AF19" s="719"/>
      <c r="AG19" s="719"/>
      <c r="AH19" s="720"/>
      <c r="AI19" s="721"/>
      <c r="AJ19" s="719"/>
      <c r="AK19" s="719"/>
      <c r="AL19" s="719"/>
      <c r="AM19" s="720"/>
      <c r="AN19" s="721"/>
      <c r="AO19" s="719"/>
      <c r="AP19" s="719"/>
      <c r="AQ19" s="719"/>
      <c r="AR19" s="720"/>
      <c r="AS19" s="721"/>
      <c r="AT19" s="719"/>
      <c r="AU19" s="731"/>
      <c r="AV19" s="719"/>
      <c r="AW19" s="729"/>
      <c r="AX19" s="686"/>
      <c r="AY19" s="737"/>
      <c r="AZ19" s="719"/>
      <c r="BA19" s="719"/>
      <c r="BB19" s="719"/>
      <c r="BC19" s="720"/>
      <c r="BD19" s="721"/>
      <c r="BE19" s="719"/>
      <c r="BF19" s="719"/>
      <c r="BG19" s="719"/>
      <c r="BH19" s="719"/>
      <c r="BI19" s="721"/>
      <c r="BJ19" s="719"/>
      <c r="BK19" s="719"/>
      <c r="BL19" s="719"/>
      <c r="BM19" s="719"/>
      <c r="BN19" s="721"/>
      <c r="BO19" s="777"/>
      <c r="BP19" s="719"/>
      <c r="BQ19" s="719"/>
      <c r="BR19" s="719"/>
      <c r="BS19" s="721"/>
      <c r="BT19" s="777"/>
      <c r="BU19" s="719"/>
      <c r="BV19" s="719"/>
      <c r="BW19" s="719"/>
      <c r="BX19" s="721"/>
      <c r="BY19" s="719"/>
      <c r="BZ19" s="719"/>
      <c r="CA19" s="719"/>
      <c r="CB19" s="719"/>
      <c r="CC19" s="721"/>
      <c r="CD19" s="778" t="s">
        <v>433</v>
      </c>
      <c r="CE19" s="778"/>
      <c r="CF19" s="719"/>
      <c r="CG19" s="719"/>
      <c r="CH19" s="686"/>
      <c r="CI19" s="738"/>
      <c r="CJ19" s="1843" t="s">
        <v>433</v>
      </c>
      <c r="CK19" s="1844"/>
      <c r="CL19" s="1845"/>
      <c r="CM19" s="719"/>
      <c r="CN19" s="721"/>
      <c r="CO19" s="719"/>
      <c r="CP19" s="719"/>
      <c r="CQ19" s="719"/>
      <c r="CR19" s="719"/>
      <c r="CS19" s="721"/>
      <c r="CT19" s="719"/>
      <c r="CU19" s="719"/>
      <c r="CV19" s="719"/>
      <c r="CW19" s="719"/>
      <c r="CX19" s="721"/>
      <c r="CY19" s="719"/>
      <c r="CZ19" s="719"/>
      <c r="DA19" s="719"/>
      <c r="DB19" s="719"/>
      <c r="DC19" s="721"/>
      <c r="DD19" s="777"/>
      <c r="DE19" s="719"/>
      <c r="DF19" s="719"/>
      <c r="DG19" s="719"/>
      <c r="DH19" s="721"/>
      <c r="DI19" s="777"/>
      <c r="DJ19" s="719"/>
      <c r="DK19" s="719"/>
      <c r="DL19" s="719"/>
      <c r="DM19" s="688"/>
      <c r="DN19" s="737"/>
      <c r="DO19" s="777"/>
      <c r="DP19" s="719"/>
      <c r="DQ19" s="719"/>
      <c r="DR19" s="720"/>
      <c r="DS19" s="721"/>
      <c r="DT19" s="719"/>
      <c r="DU19" s="719"/>
      <c r="DV19" s="719"/>
      <c r="DW19" s="719"/>
      <c r="DX19" s="721"/>
      <c r="DY19" s="719"/>
      <c r="DZ19" s="719"/>
      <c r="EA19" s="719"/>
      <c r="EB19" s="719"/>
      <c r="EC19" s="721"/>
      <c r="ED19" s="719"/>
      <c r="EE19" s="719"/>
      <c r="EF19" s="719"/>
      <c r="EG19" s="719"/>
      <c r="EH19" s="721"/>
      <c r="EI19" s="719"/>
      <c r="EJ19" s="719"/>
      <c r="EK19" s="719"/>
      <c r="EL19" s="719"/>
      <c r="EM19" s="721"/>
      <c r="EN19" s="719"/>
      <c r="EO19" s="731"/>
      <c r="EP19" s="719"/>
      <c r="EQ19" s="729"/>
      <c r="ER19" s="686"/>
      <c r="ES19" s="834"/>
      <c r="ET19" s="719"/>
      <c r="EU19" s="719"/>
      <c r="EV19" s="719"/>
      <c r="EW19" s="720"/>
      <c r="EX19" s="721"/>
      <c r="EY19" s="719"/>
      <c r="EZ19" s="719"/>
      <c r="FA19" s="719"/>
      <c r="FB19" s="719"/>
      <c r="FC19" s="834"/>
      <c r="FD19" s="719"/>
      <c r="FE19" s="719"/>
      <c r="FF19" s="719"/>
      <c r="FG19" s="719"/>
      <c r="FH19" s="721"/>
      <c r="FI19" s="719"/>
      <c r="FJ19" s="719"/>
      <c r="FK19" s="719"/>
      <c r="FL19" s="719"/>
      <c r="FM19" s="721"/>
      <c r="FN19" s="719"/>
      <c r="FO19" s="731"/>
      <c r="FP19" s="719"/>
      <c r="FQ19" s="729"/>
      <c r="FR19" s="686"/>
      <c r="FS19" s="737"/>
      <c r="FT19" s="719"/>
      <c r="FU19" s="719"/>
      <c r="FV19" s="719"/>
      <c r="FW19" s="720"/>
      <c r="FX19" s="721"/>
      <c r="FY19" s="719"/>
      <c r="FZ19" s="719"/>
      <c r="GA19" s="719"/>
      <c r="GB19" s="719"/>
      <c r="GC19" s="721"/>
      <c r="GD19" s="719"/>
      <c r="GE19" s="719"/>
      <c r="GF19" s="719"/>
      <c r="GG19" s="719"/>
      <c r="GH19" s="721"/>
      <c r="GI19" s="719"/>
      <c r="GJ19" s="719"/>
      <c r="GK19" s="719"/>
      <c r="GL19" s="738"/>
      <c r="GM19" s="721"/>
      <c r="GN19" s="719"/>
      <c r="GO19" s="719"/>
      <c r="GP19" s="719"/>
      <c r="GQ19" s="720"/>
      <c r="GR19" s="739"/>
      <c r="GS19" s="721"/>
      <c r="GT19" s="719"/>
      <c r="GU19" s="719"/>
      <c r="GV19" s="719"/>
      <c r="GW19" s="720"/>
      <c r="GX19" s="721"/>
      <c r="GY19" s="719"/>
      <c r="GZ19" s="719"/>
      <c r="HA19" s="719"/>
      <c r="HB19" s="729"/>
      <c r="HC19" s="688"/>
      <c r="HD19" s="719"/>
      <c r="HE19" s="719"/>
      <c r="HF19" s="688"/>
      <c r="HG19" s="719"/>
      <c r="HH19" s="719"/>
      <c r="HI19" s="719"/>
      <c r="HJ19" s="688"/>
      <c r="HK19" s="738"/>
      <c r="HL19" s="719"/>
      <c r="HM19" s="719"/>
      <c r="HN19" s="719"/>
      <c r="HO19" s="729"/>
    </row>
    <row r="20" spans="1:227" outlineLevel="1">
      <c r="A20" s="1815"/>
      <c r="B20" s="1838"/>
      <c r="C20" s="224" t="s">
        <v>434</v>
      </c>
      <c r="E20" s="682"/>
      <c r="F20" s="682"/>
      <c r="G20" s="682"/>
      <c r="H20" s="682"/>
      <c r="I20" s="682"/>
      <c r="J20" s="715"/>
      <c r="K20" s="654"/>
      <c r="L20" s="654"/>
      <c r="M20" s="654"/>
      <c r="N20" s="683"/>
      <c r="O20" s="684"/>
      <c r="P20" s="654"/>
      <c r="Q20" s="654"/>
      <c r="R20" s="654"/>
      <c r="S20" s="683"/>
      <c r="T20" s="684"/>
      <c r="U20" s="654"/>
      <c r="V20" s="654"/>
      <c r="W20" s="654"/>
      <c r="X20" s="683"/>
      <c r="Y20" s="684"/>
      <c r="Z20" s="654"/>
      <c r="AA20" s="654"/>
      <c r="AB20" s="654"/>
      <c r="AC20" s="683"/>
      <c r="AD20" s="684"/>
      <c r="AE20" s="654"/>
      <c r="AF20" s="654"/>
      <c r="AG20" s="654"/>
      <c r="AH20" s="683"/>
      <c r="AI20" s="684"/>
      <c r="AJ20" s="654"/>
      <c r="AK20" s="654"/>
      <c r="AL20" s="654"/>
      <c r="AM20" s="683"/>
      <c r="AN20" s="684"/>
      <c r="AO20" s="654"/>
      <c r="AP20" s="654"/>
      <c r="AQ20" s="654"/>
      <c r="AR20" s="683"/>
      <c r="AS20" s="684"/>
      <c r="AT20" s="654"/>
      <c r="AU20" s="693"/>
      <c r="AV20" s="693"/>
      <c r="AW20" s="685"/>
      <c r="AX20" s="686"/>
      <c r="AY20" s="687"/>
      <c r="AZ20" s="654"/>
      <c r="BA20" s="654"/>
      <c r="BB20" s="654"/>
      <c r="BC20" s="683"/>
      <c r="BD20" s="684"/>
      <c r="BE20" s="654"/>
      <c r="BF20" s="654"/>
      <c r="BG20" s="654"/>
      <c r="BH20" s="654"/>
      <c r="BI20" s="684"/>
      <c r="BJ20" s="654"/>
      <c r="BK20" s="654"/>
      <c r="BL20" s="654"/>
      <c r="BM20" s="654"/>
      <c r="BN20" s="684"/>
      <c r="BO20" s="692"/>
      <c r="BP20" s="654"/>
      <c r="BQ20" s="654"/>
      <c r="BR20" s="654"/>
      <c r="BS20" s="684"/>
      <c r="BT20" s="692"/>
      <c r="BU20" s="654"/>
      <c r="BV20" s="654"/>
      <c r="BW20" s="654"/>
      <c r="BX20" s="684"/>
      <c r="BY20" s="654"/>
      <c r="BZ20" s="654"/>
      <c r="CA20" s="654"/>
      <c r="CB20" s="654"/>
      <c r="CC20" s="684"/>
      <c r="CD20" s="776" t="s">
        <v>435</v>
      </c>
      <c r="CE20" s="776"/>
      <c r="CF20" s="654"/>
      <c r="CG20" s="654"/>
      <c r="CH20" s="686"/>
      <c r="CI20" s="715"/>
      <c r="CJ20" s="1840" t="s">
        <v>435</v>
      </c>
      <c r="CK20" s="1841"/>
      <c r="CL20" s="1841"/>
      <c r="CM20" s="1842"/>
      <c r="CN20" s="684"/>
      <c r="CO20" s="654"/>
      <c r="CP20" s="654"/>
      <c r="CQ20" s="654"/>
      <c r="CR20" s="654"/>
      <c r="CS20" s="684"/>
      <c r="CT20" s="654"/>
      <c r="CU20" s="654"/>
      <c r="CV20" s="654"/>
      <c r="CW20" s="654"/>
      <c r="CX20" s="684"/>
      <c r="CY20" s="654"/>
      <c r="CZ20" s="654"/>
      <c r="DA20" s="654"/>
      <c r="DB20" s="654"/>
      <c r="DC20" s="684"/>
      <c r="DD20" s="692"/>
      <c r="DE20" s="654"/>
      <c r="DF20" s="654"/>
      <c r="DG20" s="654"/>
      <c r="DH20" s="684"/>
      <c r="DI20" s="692"/>
      <c r="DJ20" s="654"/>
      <c r="DK20" s="654"/>
      <c r="DL20" s="654"/>
      <c r="DM20" s="688"/>
      <c r="DN20" s="687"/>
      <c r="DO20" s="692"/>
      <c r="DP20" s="654"/>
      <c r="DQ20" s="654"/>
      <c r="DR20" s="683"/>
      <c r="DS20" s="684"/>
      <c r="DT20" s="654"/>
      <c r="DU20" s="654"/>
      <c r="DV20" s="654"/>
      <c r="DW20" s="654"/>
      <c r="DX20" s="684"/>
      <c r="DY20" s="654"/>
      <c r="DZ20" s="654"/>
      <c r="EA20" s="654"/>
      <c r="EB20" s="654"/>
      <c r="EC20" s="684"/>
      <c r="ED20" s="654"/>
      <c r="EE20" s="654"/>
      <c r="EF20" s="654"/>
      <c r="EG20" s="654"/>
      <c r="EH20" s="684"/>
      <c r="EI20" s="654"/>
      <c r="EJ20" s="654"/>
      <c r="EK20" s="654"/>
      <c r="EL20" s="654"/>
      <c r="EM20" s="684"/>
      <c r="EN20" s="654"/>
      <c r="EO20" s="693"/>
      <c r="EP20" s="693"/>
      <c r="EQ20" s="685"/>
      <c r="ER20" s="686"/>
      <c r="ES20" s="829"/>
      <c r="ET20" s="654"/>
      <c r="EU20" s="654"/>
      <c r="EV20" s="654"/>
      <c r="EW20" s="683"/>
      <c r="EX20" s="684"/>
      <c r="EY20" s="654"/>
      <c r="EZ20" s="654"/>
      <c r="FA20" s="654"/>
      <c r="FB20" s="654"/>
      <c r="FC20" s="829"/>
      <c r="FD20" s="654"/>
      <c r="FE20" s="654"/>
      <c r="FF20" s="654"/>
      <c r="FG20" s="654"/>
      <c r="FH20" s="684"/>
      <c r="FI20" s="654"/>
      <c r="FJ20" s="654"/>
      <c r="FK20" s="654"/>
      <c r="FL20" s="654"/>
      <c r="FM20" s="684"/>
      <c r="FN20" s="654"/>
      <c r="FO20" s="693"/>
      <c r="FP20" s="693"/>
      <c r="FQ20" s="685"/>
      <c r="FR20" s="686"/>
      <c r="FS20" s="687"/>
      <c r="FT20" s="654"/>
      <c r="FU20" s="654"/>
      <c r="FV20" s="654"/>
      <c r="FW20" s="683"/>
      <c r="FX20" s="684"/>
      <c r="FY20" s="654"/>
      <c r="FZ20" s="654"/>
      <c r="GA20" s="654"/>
      <c r="GB20" s="654"/>
      <c r="GC20" s="684"/>
      <c r="GD20" s="654"/>
      <c r="GE20" s="654"/>
      <c r="GF20" s="654"/>
      <c r="GG20" s="654"/>
      <c r="GH20" s="684"/>
      <c r="GI20" s="654"/>
      <c r="GJ20" s="654"/>
      <c r="GK20" s="654"/>
      <c r="GL20" s="715"/>
      <c r="GM20" s="684"/>
      <c r="GN20" s="654"/>
      <c r="GO20" s="654"/>
      <c r="GP20" s="654"/>
      <c r="GQ20" s="683"/>
      <c r="GR20" s="689"/>
      <c r="GS20" s="684"/>
      <c r="GT20" s="654"/>
      <c r="GU20" s="654"/>
      <c r="GV20" s="654"/>
      <c r="GW20" s="683"/>
      <c r="GX20" s="684"/>
      <c r="GY20" s="654"/>
      <c r="GZ20" s="654"/>
      <c r="HA20" s="654"/>
      <c r="HB20" s="685"/>
      <c r="HC20" s="688"/>
      <c r="HD20" s="654"/>
      <c r="HE20" s="654"/>
      <c r="HF20" s="688"/>
      <c r="HG20" s="654"/>
      <c r="HH20" s="654"/>
      <c r="HI20" s="654"/>
      <c r="HJ20" s="688"/>
      <c r="HK20" s="715"/>
      <c r="HL20" s="654"/>
      <c r="HM20" s="654"/>
      <c r="HN20" s="654"/>
      <c r="HO20" s="685"/>
    </row>
    <row r="21" spans="1:227" outlineLevel="1">
      <c r="A21" s="1815"/>
      <c r="B21" s="1838"/>
      <c r="C21" s="224" t="s">
        <v>436</v>
      </c>
      <c r="E21" s="682"/>
      <c r="F21" s="682"/>
      <c r="G21" s="682"/>
      <c r="H21" s="682"/>
      <c r="I21" s="682"/>
      <c r="J21" s="715"/>
      <c r="K21" s="654"/>
      <c r="L21" s="654"/>
      <c r="M21" s="654"/>
      <c r="N21" s="685"/>
      <c r="O21" s="687"/>
      <c r="P21" s="654"/>
      <c r="Q21" s="654"/>
      <c r="R21" s="654"/>
      <c r="S21" s="683"/>
      <c r="T21" s="684"/>
      <c r="U21" s="654"/>
      <c r="V21" s="654"/>
      <c r="W21" s="654"/>
      <c r="X21" s="683"/>
      <c r="Y21" s="684"/>
      <c r="Z21" s="654"/>
      <c r="AA21" s="654"/>
      <c r="AB21" s="654"/>
      <c r="AC21" s="683"/>
      <c r="AD21" s="684"/>
      <c r="AE21" s="654"/>
      <c r="AF21" s="654"/>
      <c r="AG21" s="654"/>
      <c r="AH21" s="683"/>
      <c r="AI21" s="684"/>
      <c r="AJ21" s="654"/>
      <c r="AK21" s="654"/>
      <c r="AL21" s="654"/>
      <c r="AM21" s="683"/>
      <c r="AN21" s="684"/>
      <c r="AO21" s="654"/>
      <c r="AP21" s="654"/>
      <c r="AQ21" s="654"/>
      <c r="AR21" s="685"/>
      <c r="AS21" s="684"/>
      <c r="AT21" s="654"/>
      <c r="AU21" s="654"/>
      <c r="AV21" s="654"/>
      <c r="AW21" s="685"/>
      <c r="AX21" s="686"/>
      <c r="AY21" s="687"/>
      <c r="AZ21" s="654"/>
      <c r="BA21" s="654"/>
      <c r="BB21" s="654"/>
      <c r="BC21" s="683"/>
      <c r="BD21" s="684"/>
      <c r="BE21" s="654"/>
      <c r="BF21" s="654"/>
      <c r="BG21" s="654"/>
      <c r="BH21" s="654"/>
      <c r="BI21" s="684"/>
      <c r="BJ21" s="654"/>
      <c r="BK21" s="654"/>
      <c r="BL21" s="654"/>
      <c r="BM21" s="654"/>
      <c r="BN21" s="684"/>
      <c r="BO21" s="654"/>
      <c r="BP21" s="654"/>
      <c r="BQ21" s="654"/>
      <c r="BR21" s="654"/>
      <c r="BS21" s="684"/>
      <c r="BT21" s="654"/>
      <c r="BU21" s="654"/>
      <c r="BV21" s="654"/>
      <c r="BW21" s="654"/>
      <c r="BX21" s="684"/>
      <c r="BY21" s="654"/>
      <c r="BZ21" s="654"/>
      <c r="CA21" s="654"/>
      <c r="CB21" s="685"/>
      <c r="CC21" s="684"/>
      <c r="CD21" s="654"/>
      <c r="CE21" s="654"/>
      <c r="CF21" s="654"/>
      <c r="CG21" s="685"/>
      <c r="CH21" s="686"/>
      <c r="CI21" s="715"/>
      <c r="CJ21" s="654"/>
      <c r="CK21" s="654"/>
      <c r="CL21" s="654"/>
      <c r="CM21" s="654"/>
      <c r="CN21" s="684"/>
      <c r="CO21" s="654"/>
      <c r="CP21" s="654"/>
      <c r="CQ21" s="654"/>
      <c r="CR21" s="654"/>
      <c r="CS21" s="684"/>
      <c r="CT21" s="654"/>
      <c r="CU21" s="654"/>
      <c r="CV21" s="654"/>
      <c r="CW21" s="654"/>
      <c r="CX21" s="684"/>
      <c r="CY21" s="654"/>
      <c r="CZ21" s="654"/>
      <c r="DA21" s="654"/>
      <c r="DB21" s="654"/>
      <c r="DC21" s="684"/>
      <c r="DD21" s="654"/>
      <c r="DE21" s="654"/>
      <c r="DF21" s="654"/>
      <c r="DG21" s="654"/>
      <c r="DH21" s="684"/>
      <c r="DI21" s="654"/>
      <c r="DJ21" s="654"/>
      <c r="DK21" s="654"/>
      <c r="DL21" s="685"/>
      <c r="DM21" s="686"/>
      <c r="DN21" s="687"/>
      <c r="DO21" s="654"/>
      <c r="DP21" s="654"/>
      <c r="DQ21" s="654"/>
      <c r="DR21" s="683"/>
      <c r="DS21" s="684"/>
      <c r="DT21" s="654"/>
      <c r="DU21" s="654"/>
      <c r="DV21" s="654"/>
      <c r="DW21" s="654"/>
      <c r="DX21" s="684"/>
      <c r="DY21" s="654"/>
      <c r="DZ21" s="654"/>
      <c r="EA21" s="654"/>
      <c r="EB21" s="654"/>
      <c r="EC21" s="684"/>
      <c r="ED21" s="654"/>
      <c r="EE21" s="654"/>
      <c r="EF21" s="654"/>
      <c r="EG21" s="654"/>
      <c r="EH21" s="684"/>
      <c r="EI21" s="654"/>
      <c r="EJ21" s="654"/>
      <c r="EK21" s="654"/>
      <c r="EL21" s="654"/>
      <c r="EM21" s="684"/>
      <c r="EN21" s="654"/>
      <c r="EO21" s="654"/>
      <c r="EP21" s="654"/>
      <c r="EQ21" s="685"/>
      <c r="ER21" s="686"/>
      <c r="ES21" s="829"/>
      <c r="ET21" s="654"/>
      <c r="EU21" s="654"/>
      <c r="EV21" s="654"/>
      <c r="EW21" s="683"/>
      <c r="EX21" s="684"/>
      <c r="EY21" s="654"/>
      <c r="EZ21" s="654"/>
      <c r="FA21" s="654"/>
      <c r="FB21" s="654"/>
      <c r="FC21" s="829"/>
      <c r="FD21" s="654"/>
      <c r="FE21" s="654"/>
      <c r="FF21" s="654"/>
      <c r="FG21" s="654"/>
      <c r="FH21" s="684"/>
      <c r="FI21" s="654"/>
      <c r="FJ21" s="654"/>
      <c r="FK21" s="654"/>
      <c r="FL21" s="654"/>
      <c r="FM21" s="684"/>
      <c r="FN21" s="654"/>
      <c r="FO21" s="654"/>
      <c r="FP21" s="654"/>
      <c r="FQ21" s="685"/>
      <c r="FR21" s="686"/>
      <c r="FS21" s="687"/>
      <c r="FT21" s="654"/>
      <c r="FU21" s="654"/>
      <c r="FV21" s="654"/>
      <c r="FW21" s="683"/>
      <c r="FX21" s="684"/>
      <c r="FY21" s="654"/>
      <c r="FZ21" s="654"/>
      <c r="GA21" s="654"/>
      <c r="GB21" s="654"/>
      <c r="GC21" s="684"/>
      <c r="GD21" s="654"/>
      <c r="GE21" s="654"/>
      <c r="GF21" s="654"/>
      <c r="GG21" s="654"/>
      <c r="GH21" s="684"/>
      <c r="GI21" s="654"/>
      <c r="GJ21" s="654"/>
      <c r="GK21" s="654"/>
      <c r="GL21" s="715"/>
      <c r="GM21" s="684"/>
      <c r="GN21" s="654"/>
      <c r="GO21" s="654"/>
      <c r="GP21" s="654"/>
      <c r="GQ21" s="683"/>
      <c r="GR21" s="689"/>
      <c r="GS21" s="684"/>
      <c r="GT21" s="654"/>
      <c r="GU21" s="654"/>
      <c r="GV21" s="654"/>
      <c r="GW21" s="683"/>
      <c r="GX21" s="684"/>
      <c r="GY21" s="654"/>
      <c r="GZ21" s="654"/>
      <c r="HA21" s="654"/>
      <c r="HB21" s="685"/>
      <c r="HC21" s="688"/>
      <c r="HD21" s="654"/>
      <c r="HE21" s="654"/>
      <c r="HF21" s="688"/>
      <c r="HG21" s="654"/>
      <c r="HH21" s="654"/>
      <c r="HI21" s="654"/>
      <c r="HJ21" s="688"/>
      <c r="HK21" s="715"/>
      <c r="HL21" s="654"/>
      <c r="HM21" s="654"/>
      <c r="HN21" s="654"/>
      <c r="HO21" s="685"/>
    </row>
    <row r="22" spans="1:227" outlineLevel="1">
      <c r="A22" s="1815"/>
      <c r="B22" s="1838"/>
      <c r="C22" s="224" t="s">
        <v>437</v>
      </c>
      <c r="E22" s="1865" t="s">
        <v>438</v>
      </c>
      <c r="F22" s="1866"/>
      <c r="G22" s="1866"/>
      <c r="H22" s="1866"/>
      <c r="I22" s="1867"/>
      <c r="J22" s="715"/>
      <c r="K22" s="654"/>
      <c r="L22" s="654"/>
      <c r="M22" s="654"/>
      <c r="N22" s="1839" t="s">
        <v>439</v>
      </c>
      <c r="O22" s="1839"/>
      <c r="P22" s="1839"/>
      <c r="Q22" s="1839"/>
      <c r="S22" s="683"/>
      <c r="T22" s="684"/>
      <c r="U22" s="654"/>
      <c r="V22" s="654"/>
      <c r="W22" s="654"/>
      <c r="X22" s="683"/>
      <c r="Y22" s="684"/>
      <c r="Z22" s="654"/>
      <c r="AA22" s="654"/>
      <c r="AB22" s="654"/>
      <c r="AC22" s="683"/>
      <c r="AD22" s="684"/>
      <c r="AE22" s="654"/>
      <c r="AF22" s="654"/>
      <c r="AG22" s="654"/>
      <c r="AH22" s="683"/>
      <c r="AI22" s="684"/>
      <c r="AJ22" s="654"/>
      <c r="AK22" s="654"/>
      <c r="AL22" s="654"/>
      <c r="AM22" s="683"/>
      <c r="AN22" s="684"/>
      <c r="AO22" s="654"/>
      <c r="AP22" s="654"/>
      <c r="AQ22" s="654"/>
      <c r="AR22" s="685"/>
      <c r="AS22" s="684"/>
      <c r="AT22" s="654"/>
      <c r="AU22" s="654"/>
      <c r="AV22" s="654"/>
      <c r="AW22" s="685"/>
      <c r="AX22" s="686"/>
      <c r="AY22" s="687"/>
      <c r="AZ22" s="654"/>
      <c r="BA22" s="654"/>
      <c r="BB22" s="654"/>
      <c r="BC22" s="683"/>
      <c r="BD22" s="684"/>
      <c r="BE22" s="654"/>
      <c r="BF22" s="654"/>
      <c r="BG22" s="654"/>
      <c r="BH22" s="654"/>
      <c r="BI22" s="684"/>
      <c r="BJ22" s="654"/>
      <c r="BK22" s="654"/>
      <c r="BL22" s="654"/>
      <c r="BM22" s="654"/>
      <c r="BN22" s="684"/>
      <c r="BO22" s="654"/>
      <c r="BP22" s="654"/>
      <c r="BQ22" s="654"/>
      <c r="BR22" s="654"/>
      <c r="BS22" s="684"/>
      <c r="BT22" s="654"/>
      <c r="BU22" s="654"/>
      <c r="BV22" s="654"/>
      <c r="BW22" s="654"/>
      <c r="BX22" s="684"/>
      <c r="BY22" s="654"/>
      <c r="BZ22" s="654"/>
      <c r="CA22" s="654"/>
      <c r="CB22" s="685"/>
      <c r="CC22" s="684"/>
      <c r="CD22" s="654"/>
      <c r="CE22" s="654"/>
      <c r="CF22" s="654"/>
      <c r="CG22" s="685"/>
      <c r="CH22" s="686"/>
      <c r="CI22" s="715"/>
      <c r="CJ22" s="695"/>
      <c r="CK22" s="654"/>
      <c r="CL22" s="654"/>
      <c r="CM22" s="654"/>
      <c r="CN22" s="684"/>
      <c r="CO22" s="654"/>
      <c r="CP22" s="654"/>
      <c r="CQ22" s="654"/>
      <c r="CR22" s="654"/>
      <c r="CS22" s="684"/>
      <c r="CT22" s="654"/>
      <c r="CU22" s="654"/>
      <c r="CV22" s="654"/>
      <c r="CW22" s="654"/>
      <c r="CX22" s="684"/>
      <c r="CY22" s="654"/>
      <c r="CZ22" s="654"/>
      <c r="DA22" s="654"/>
      <c r="DB22" s="654"/>
      <c r="DC22" s="684"/>
      <c r="DD22" s="654"/>
      <c r="DE22" s="654"/>
      <c r="DF22" s="654"/>
      <c r="DG22" s="654"/>
      <c r="DH22" s="684"/>
      <c r="DI22" s="654"/>
      <c r="DJ22" s="654"/>
      <c r="DK22" s="654"/>
      <c r="DL22" s="685"/>
      <c r="DM22" s="686"/>
      <c r="DN22" s="687"/>
      <c r="DO22" s="654"/>
      <c r="DP22" s="654"/>
      <c r="DQ22" s="654"/>
      <c r="DR22" s="683"/>
      <c r="DS22" s="684"/>
      <c r="DT22" s="654"/>
      <c r="DU22" s="654"/>
      <c r="DV22" s="654"/>
      <c r="DW22" s="654"/>
      <c r="DX22" s="684"/>
      <c r="DY22" s="654"/>
      <c r="DZ22" s="654"/>
      <c r="EA22" s="654"/>
      <c r="EB22" s="654"/>
      <c r="EC22" s="684"/>
      <c r="ED22" s="654"/>
      <c r="EE22" s="654"/>
      <c r="EF22" s="654"/>
      <c r="EG22" s="654"/>
      <c r="EH22" s="684"/>
      <c r="EI22" s="654"/>
      <c r="EJ22" s="654"/>
      <c r="EK22" s="654"/>
      <c r="EL22" s="654"/>
      <c r="EM22" s="684"/>
      <c r="EN22" s="654"/>
      <c r="EO22" s="654"/>
      <c r="EP22" s="654"/>
      <c r="EQ22" s="685"/>
      <c r="ER22" s="686"/>
      <c r="ES22" s="829"/>
      <c r="ET22" s="654"/>
      <c r="EU22" s="654"/>
      <c r="EV22" s="654"/>
      <c r="EW22" s="683"/>
      <c r="EX22" s="684"/>
      <c r="EY22" s="654"/>
      <c r="EZ22" s="654"/>
      <c r="FA22" s="654"/>
      <c r="FB22" s="654"/>
      <c r="FC22" s="829"/>
      <c r="FD22" s="654"/>
      <c r="FE22" s="654"/>
      <c r="FF22" s="654"/>
      <c r="FG22" s="654"/>
      <c r="FH22" s="684"/>
      <c r="FI22" s="654"/>
      <c r="FJ22" s="654"/>
      <c r="FK22" s="654"/>
      <c r="FL22" s="654"/>
      <c r="FM22" s="684"/>
      <c r="FN22" s="654"/>
      <c r="FO22" s="654"/>
      <c r="FP22" s="654"/>
      <c r="FQ22" s="685"/>
      <c r="FR22" s="686"/>
      <c r="FS22" s="687"/>
      <c r="FT22" s="654"/>
      <c r="FU22" s="654"/>
      <c r="FV22" s="654"/>
      <c r="FW22" s="683"/>
      <c r="FX22" s="684"/>
      <c r="FY22" s="654"/>
      <c r="FZ22" s="654"/>
      <c r="GA22" s="654"/>
      <c r="GB22" s="654"/>
      <c r="GC22" s="684"/>
      <c r="GD22" s="654"/>
      <c r="GE22" s="654"/>
      <c r="GF22" s="654"/>
      <c r="GG22" s="654"/>
      <c r="GH22" s="684"/>
      <c r="GI22" s="654"/>
      <c r="GJ22" s="654"/>
      <c r="GK22" s="654"/>
      <c r="GL22" s="715"/>
      <c r="GM22" s="684"/>
      <c r="GN22" s="654"/>
      <c r="GO22" s="654"/>
      <c r="GP22" s="654"/>
      <c r="GQ22" s="683"/>
      <c r="GR22" s="689"/>
      <c r="GS22" s="684"/>
      <c r="GT22" s="654"/>
      <c r="GU22" s="654"/>
      <c r="GV22" s="654"/>
      <c r="GW22" s="683"/>
      <c r="GX22" s="684"/>
      <c r="GY22" s="654"/>
      <c r="GZ22" s="654"/>
      <c r="HA22" s="654"/>
      <c r="HB22" s="685"/>
      <c r="HC22" s="688"/>
      <c r="HD22" s="654"/>
      <c r="HE22" s="654"/>
      <c r="HF22" s="688"/>
      <c r="HG22" s="654"/>
      <c r="HH22" s="654"/>
      <c r="HI22" s="654"/>
      <c r="HJ22" s="688"/>
      <c r="HK22" s="715"/>
      <c r="HL22" s="654"/>
      <c r="HM22" s="654"/>
      <c r="HN22" s="654"/>
      <c r="HO22" s="685"/>
    </row>
    <row r="23" spans="1:227" outlineLevel="1">
      <c r="A23" s="1815"/>
      <c r="B23" s="1838"/>
      <c r="C23" s="224" t="s">
        <v>440</v>
      </c>
      <c r="E23" s="1865" t="s">
        <v>438</v>
      </c>
      <c r="F23" s="1866"/>
      <c r="G23" s="1866"/>
      <c r="H23" s="1866"/>
      <c r="I23" s="1867"/>
      <c r="J23" s="715"/>
      <c r="K23" s="654"/>
      <c r="L23" s="654"/>
      <c r="M23" s="654"/>
      <c r="N23" s="683"/>
      <c r="O23" s="684"/>
      <c r="P23" s="654"/>
      <c r="Q23" s="654"/>
      <c r="R23" s="1868" t="s">
        <v>441</v>
      </c>
      <c r="S23" s="1868"/>
      <c r="T23" s="684"/>
      <c r="U23" s="654"/>
      <c r="V23" s="654"/>
      <c r="W23" s="654"/>
      <c r="X23" s="683"/>
      <c r="Y23" s="684"/>
      <c r="Z23" s="654"/>
      <c r="AA23" s="654"/>
      <c r="AB23" s="654"/>
      <c r="AC23" s="683"/>
      <c r="AD23" s="684"/>
      <c r="AE23" s="654"/>
      <c r="AF23" s="654"/>
      <c r="AG23" s="654"/>
      <c r="AH23" s="683"/>
      <c r="AI23" s="684"/>
      <c r="AJ23" s="654"/>
      <c r="AK23" s="654"/>
      <c r="AL23" s="654"/>
      <c r="AM23" s="683"/>
      <c r="AN23" s="684"/>
      <c r="AO23" s="654"/>
      <c r="AP23" s="654"/>
      <c r="AQ23" s="654"/>
      <c r="AR23" s="685"/>
      <c r="AS23" s="684"/>
      <c r="AT23" s="654"/>
      <c r="AU23" s="654"/>
      <c r="AV23" s="654"/>
      <c r="AW23" s="685"/>
      <c r="AX23" s="686"/>
      <c r="AY23" s="687"/>
      <c r="AZ23" s="654"/>
      <c r="BA23" s="654"/>
      <c r="BB23" s="654"/>
      <c r="BC23" s="683"/>
      <c r="BD23" s="684"/>
      <c r="BE23" s="654"/>
      <c r="BF23" s="654"/>
      <c r="BG23" s="654"/>
      <c r="BH23" s="654"/>
      <c r="BI23" s="684"/>
      <c r="BJ23" s="654"/>
      <c r="BK23" s="654"/>
      <c r="BL23" s="654"/>
      <c r="BM23" s="654"/>
      <c r="BN23" s="684"/>
      <c r="BO23" s="654"/>
      <c r="BP23" s="654"/>
      <c r="BQ23" s="654"/>
      <c r="BR23" s="654"/>
      <c r="BS23" s="684"/>
      <c r="BT23" s="654"/>
      <c r="BU23" s="654"/>
      <c r="BV23" s="654"/>
      <c r="BW23" s="654"/>
      <c r="BX23" s="684"/>
      <c r="BY23" s="654"/>
      <c r="BZ23" s="654"/>
      <c r="CA23" s="654"/>
      <c r="CB23" s="685"/>
      <c r="CC23" s="684"/>
      <c r="CD23" s="654"/>
      <c r="CE23" s="654"/>
      <c r="CF23" s="654"/>
      <c r="CG23" s="685"/>
      <c r="CH23" s="686"/>
      <c r="CI23" s="715"/>
      <c r="CJ23" s="695"/>
      <c r="CK23" s="693"/>
      <c r="CL23" s="654"/>
      <c r="CM23" s="654"/>
      <c r="CN23" s="684"/>
      <c r="CO23" s="654"/>
      <c r="CP23" s="654"/>
      <c r="CQ23" s="654"/>
      <c r="CR23" s="654"/>
      <c r="CS23" s="684"/>
      <c r="CT23" s="654"/>
      <c r="CU23" s="654"/>
      <c r="CV23" s="654"/>
      <c r="CW23" s="654"/>
      <c r="CX23" s="684"/>
      <c r="CY23" s="654"/>
      <c r="CZ23" s="654"/>
      <c r="DA23" s="654"/>
      <c r="DB23" s="654"/>
      <c r="DC23" s="684"/>
      <c r="DD23" s="654"/>
      <c r="DE23" s="654"/>
      <c r="DF23" s="654"/>
      <c r="DG23" s="654"/>
      <c r="DH23" s="684"/>
      <c r="DI23" s="654"/>
      <c r="DJ23" s="654"/>
      <c r="DK23" s="654"/>
      <c r="DL23" s="685"/>
      <c r="DM23" s="686"/>
      <c r="DN23" s="687"/>
      <c r="DO23" s="654"/>
      <c r="DP23" s="693"/>
      <c r="DQ23" s="693"/>
      <c r="DR23" s="683"/>
      <c r="DS23" s="684"/>
      <c r="DT23" s="654"/>
      <c r="DU23" s="654"/>
      <c r="DV23" s="654"/>
      <c r="DW23" s="654"/>
      <c r="DX23" s="684"/>
      <c r="DY23" s="654"/>
      <c r="DZ23" s="654"/>
      <c r="EA23" s="654"/>
      <c r="EB23" s="654"/>
      <c r="EC23" s="684"/>
      <c r="ED23" s="654"/>
      <c r="EE23" s="654"/>
      <c r="EF23" s="654"/>
      <c r="EG23" s="654"/>
      <c r="EH23" s="684"/>
      <c r="EI23" s="654"/>
      <c r="EJ23" s="654"/>
      <c r="EK23" s="654"/>
      <c r="EL23" s="654"/>
      <c r="EM23" s="684"/>
      <c r="EN23" s="654"/>
      <c r="EO23" s="654"/>
      <c r="EP23" s="654"/>
      <c r="EQ23" s="685"/>
      <c r="ER23" s="686"/>
      <c r="ES23" s="829"/>
      <c r="ET23" s="654"/>
      <c r="EU23" s="693"/>
      <c r="EV23" s="693"/>
      <c r="EW23" s="694"/>
      <c r="EX23" s="695"/>
      <c r="EY23" s="654"/>
      <c r="EZ23" s="654"/>
      <c r="FA23" s="654"/>
      <c r="FB23" s="654"/>
      <c r="FC23" s="829"/>
      <c r="FD23" s="654"/>
      <c r="FE23" s="654"/>
      <c r="FF23" s="654"/>
      <c r="FG23" s="654"/>
      <c r="FH23" s="684"/>
      <c r="FI23" s="654"/>
      <c r="FJ23" s="654"/>
      <c r="FK23" s="654"/>
      <c r="FL23" s="654"/>
      <c r="FM23" s="684"/>
      <c r="FN23" s="654"/>
      <c r="FO23" s="654"/>
      <c r="FP23" s="654"/>
      <c r="FQ23" s="685"/>
      <c r="FR23" s="686"/>
      <c r="FS23" s="687"/>
      <c r="FT23" s="654"/>
      <c r="FU23" s="654"/>
      <c r="FV23" s="654"/>
      <c r="FW23" s="683"/>
      <c r="FX23" s="684"/>
      <c r="FY23" s="654"/>
      <c r="FZ23" s="654"/>
      <c r="GA23" s="654"/>
      <c r="GB23" s="654"/>
      <c r="GC23" s="684"/>
      <c r="GD23" s="654"/>
      <c r="GE23" s="654"/>
      <c r="GF23" s="654"/>
      <c r="GG23" s="654"/>
      <c r="GH23" s="684"/>
      <c r="GI23" s="654"/>
      <c r="GJ23" s="654"/>
      <c r="GK23" s="654"/>
      <c r="GL23" s="715"/>
      <c r="GM23" s="684"/>
      <c r="GN23" s="654"/>
      <c r="GO23" s="654"/>
      <c r="GP23" s="654"/>
      <c r="GQ23" s="683"/>
      <c r="GR23" s="689"/>
      <c r="GS23" s="684"/>
      <c r="GT23" s="654"/>
      <c r="GU23" s="654"/>
      <c r="GV23" s="654"/>
      <c r="GW23" s="683"/>
      <c r="GX23" s="684"/>
      <c r="GY23" s="654"/>
      <c r="GZ23" s="654"/>
      <c r="HA23" s="654"/>
      <c r="HB23" s="685"/>
      <c r="HC23" s="688"/>
      <c r="HD23" s="654"/>
      <c r="HE23" s="654"/>
      <c r="HF23" s="688"/>
      <c r="HG23" s="654"/>
      <c r="HH23" s="654"/>
      <c r="HI23" s="654"/>
      <c r="HJ23" s="688"/>
      <c r="HK23" s="715"/>
      <c r="HL23" s="654"/>
      <c r="HM23" s="654"/>
      <c r="HN23" s="654"/>
      <c r="HO23" s="685"/>
    </row>
    <row r="24" spans="1:227" outlineLevel="1">
      <c r="A24" s="1815"/>
      <c r="B24" s="1838"/>
      <c r="C24" s="224" t="s">
        <v>442</v>
      </c>
      <c r="E24" s="682"/>
      <c r="F24" s="682"/>
      <c r="G24" s="682"/>
      <c r="H24" s="682"/>
      <c r="I24" s="682"/>
      <c r="J24" s="750" t="s">
        <v>389</v>
      </c>
      <c r="K24" s="654"/>
      <c r="L24" s="654"/>
      <c r="M24" s="654"/>
      <c r="N24" s="683"/>
      <c r="O24" s="684"/>
      <c r="P24" s="654"/>
      <c r="Q24" s="654"/>
      <c r="R24" s="654"/>
      <c r="S24" s="683"/>
      <c r="T24" s="684"/>
      <c r="U24" s="654"/>
      <c r="V24" s="654"/>
      <c r="W24" s="654"/>
      <c r="X24" s="683"/>
      <c r="Y24" s="684"/>
      <c r="Z24" s="654"/>
      <c r="AA24" s="654"/>
      <c r="AB24" s="654"/>
      <c r="AC24" s="683"/>
      <c r="AD24" s="684"/>
      <c r="AE24" s="654"/>
      <c r="AF24" s="654"/>
      <c r="AG24" s="654"/>
      <c r="AH24" s="683"/>
      <c r="AI24" s="684"/>
      <c r="AJ24" s="654"/>
      <c r="AK24" s="654"/>
      <c r="AL24" s="654"/>
      <c r="AM24" s="683"/>
      <c r="AN24" s="684"/>
      <c r="AO24" s="654"/>
      <c r="AP24" s="654"/>
      <c r="AQ24" s="654"/>
      <c r="AR24" s="685"/>
      <c r="AS24" s="684"/>
      <c r="AT24" s="654"/>
      <c r="AU24" s="654"/>
      <c r="AV24" s="654"/>
      <c r="AW24" s="685"/>
      <c r="AX24" s="686"/>
      <c r="AY24" s="695"/>
      <c r="AZ24" s="693"/>
      <c r="BA24" s="654"/>
      <c r="BB24" s="654"/>
      <c r="BC24" s="654"/>
      <c r="BD24" s="684"/>
      <c r="BE24" s="654"/>
      <c r="BF24" s="654"/>
      <c r="BG24" s="654"/>
      <c r="BH24" s="654"/>
      <c r="BI24" s="684"/>
      <c r="BJ24" s="654"/>
      <c r="BK24" s="654"/>
      <c r="BL24" s="654"/>
      <c r="BM24" s="654"/>
      <c r="BN24" s="684"/>
      <c r="BO24" s="654"/>
      <c r="BP24" s="654"/>
      <c r="BQ24" s="654"/>
      <c r="BR24" s="654"/>
      <c r="BS24" s="684"/>
      <c r="BT24" s="654"/>
      <c r="BU24" s="654"/>
      <c r="BV24" s="654"/>
      <c r="BW24" s="654"/>
      <c r="BX24" s="684"/>
      <c r="BY24" s="654"/>
      <c r="BZ24" s="654"/>
      <c r="CA24" s="654"/>
      <c r="CB24" s="685"/>
      <c r="CC24" s="684"/>
      <c r="CD24" s="654"/>
      <c r="CE24" s="654"/>
      <c r="CF24" s="654"/>
      <c r="CG24" s="685"/>
      <c r="CH24" s="686"/>
      <c r="CI24" s="750" t="s">
        <v>389</v>
      </c>
      <c r="CJ24" s="654"/>
      <c r="CK24" s="654"/>
      <c r="CL24" s="654"/>
      <c r="CM24" s="654"/>
      <c r="CN24" s="684"/>
      <c r="CO24" s="654"/>
      <c r="CP24" s="654"/>
      <c r="CQ24" s="654"/>
      <c r="CR24" s="654"/>
      <c r="CS24" s="684"/>
      <c r="CT24" s="654"/>
      <c r="CU24" s="654"/>
      <c r="CV24" s="654"/>
      <c r="CW24" s="654"/>
      <c r="CX24" s="684"/>
      <c r="CY24" s="654"/>
      <c r="CZ24" s="654"/>
      <c r="DA24" s="654"/>
      <c r="DB24" s="654"/>
      <c r="DC24" s="684"/>
      <c r="DD24" s="654"/>
      <c r="DE24" s="654"/>
      <c r="DF24" s="654"/>
      <c r="DG24" s="654"/>
      <c r="DH24" s="684"/>
      <c r="DI24" s="654"/>
      <c r="DJ24" s="654"/>
      <c r="DK24" s="654"/>
      <c r="DL24" s="685"/>
      <c r="DM24" s="686"/>
      <c r="DN24" s="695"/>
      <c r="DO24" s="693"/>
      <c r="DP24" s="654"/>
      <c r="DQ24" s="654"/>
      <c r="DR24" s="654"/>
      <c r="DS24" s="684"/>
      <c r="DT24" s="654"/>
      <c r="DU24" s="654"/>
      <c r="DV24" s="654"/>
      <c r="DW24" s="654"/>
      <c r="DX24" s="684"/>
      <c r="DY24" s="654"/>
      <c r="DZ24" s="654"/>
      <c r="EA24" s="654"/>
      <c r="EB24" s="654"/>
      <c r="EC24" s="684"/>
      <c r="ED24" s="654"/>
      <c r="EE24" s="654"/>
      <c r="EF24" s="654"/>
      <c r="EG24" s="654"/>
      <c r="EH24" s="684"/>
      <c r="EI24" s="654"/>
      <c r="EJ24" s="654"/>
      <c r="EK24" s="654"/>
      <c r="EL24" s="654"/>
      <c r="EM24" s="684"/>
      <c r="EN24" s="654"/>
      <c r="EO24" s="654"/>
      <c r="EP24" s="654"/>
      <c r="EQ24" s="685"/>
      <c r="ER24" s="686"/>
      <c r="ES24" s="829"/>
      <c r="ET24" s="654"/>
      <c r="EU24" s="654"/>
      <c r="EV24" s="654"/>
      <c r="EW24" s="683"/>
      <c r="EX24" s="695"/>
      <c r="EY24" s="693"/>
      <c r="EZ24" s="654"/>
      <c r="FA24" s="654"/>
      <c r="FB24" s="654"/>
      <c r="FC24" s="829"/>
      <c r="FD24" s="654"/>
      <c r="FE24" s="654"/>
      <c r="FF24" s="654"/>
      <c r="FG24" s="654"/>
      <c r="FH24" s="684"/>
      <c r="FI24" s="654"/>
      <c r="FJ24" s="654"/>
      <c r="FK24" s="654"/>
      <c r="FL24" s="654"/>
      <c r="FM24" s="684"/>
      <c r="FN24" s="654"/>
      <c r="FO24" s="654"/>
      <c r="FP24" s="654"/>
      <c r="FQ24" s="685"/>
      <c r="FR24" s="686"/>
      <c r="FS24" s="695"/>
      <c r="FT24" s="693"/>
      <c r="FU24" s="654"/>
      <c r="FV24" s="654"/>
      <c r="FW24" s="654"/>
      <c r="FX24" s="684"/>
      <c r="FY24" s="654"/>
      <c r="FZ24" s="654"/>
      <c r="GA24" s="654"/>
      <c r="GB24" s="654"/>
      <c r="GC24" s="684"/>
      <c r="GD24" s="654"/>
      <c r="GE24" s="654"/>
      <c r="GF24" s="654"/>
      <c r="GG24" s="654"/>
      <c r="GH24" s="684"/>
      <c r="GI24" s="654"/>
      <c r="GJ24" s="654"/>
      <c r="GK24" s="654"/>
      <c r="GL24" s="750" t="s">
        <v>389</v>
      </c>
      <c r="GM24" s="684"/>
      <c r="GN24" s="654"/>
      <c r="GO24" s="654"/>
      <c r="GP24" s="654"/>
      <c r="GQ24" s="683"/>
      <c r="GR24" s="689"/>
      <c r="GS24" s="684"/>
      <c r="GT24" s="654"/>
      <c r="GU24" s="654"/>
      <c r="GV24" s="654"/>
      <c r="GW24" s="683"/>
      <c r="GX24" s="684"/>
      <c r="GY24" s="654"/>
      <c r="GZ24" s="654"/>
      <c r="HA24" s="654"/>
      <c r="HB24" s="685"/>
      <c r="HC24" s="688"/>
      <c r="HD24" s="654"/>
      <c r="HE24" s="654"/>
      <c r="HF24" s="688"/>
      <c r="HG24" s="654"/>
      <c r="HH24" s="654"/>
      <c r="HI24" s="654"/>
      <c r="HJ24" s="688"/>
      <c r="HK24" s="750" t="s">
        <v>389</v>
      </c>
      <c r="HL24" s="654"/>
      <c r="HM24" s="654"/>
      <c r="HN24" s="654"/>
      <c r="HO24" s="685"/>
    </row>
    <row r="25" spans="1:227" ht="16" customHeight="1" outlineLevel="1">
      <c r="A25" s="1815"/>
      <c r="B25" s="1838"/>
      <c r="C25" s="224" t="s">
        <v>443</v>
      </c>
      <c r="E25" s="682"/>
      <c r="F25" s="682"/>
      <c r="G25" s="682"/>
      <c r="H25" s="682"/>
      <c r="I25" s="682"/>
      <c r="J25" s="715"/>
      <c r="K25" s="654"/>
      <c r="L25" s="654"/>
      <c r="M25" s="654"/>
      <c r="N25" s="683"/>
      <c r="O25" s="684"/>
      <c r="P25" s="654"/>
      <c r="Q25" s="654"/>
      <c r="R25" s="654"/>
      <c r="S25" s="683"/>
      <c r="T25" s="684"/>
      <c r="U25" s="654"/>
      <c r="V25" s="654"/>
      <c r="W25" s="654"/>
      <c r="X25" s="683"/>
      <c r="Y25" s="684"/>
      <c r="Z25" s="654"/>
      <c r="AA25" s="654"/>
      <c r="AB25" s="654"/>
      <c r="AC25" s="683"/>
      <c r="AD25" s="684"/>
      <c r="AE25" s="654"/>
      <c r="AF25" s="654"/>
      <c r="AG25" s="654"/>
      <c r="AH25" s="683"/>
      <c r="AI25" s="684"/>
      <c r="AJ25" s="654"/>
      <c r="AK25" s="654"/>
      <c r="AL25" s="654"/>
      <c r="AM25" s="683"/>
      <c r="AN25" s="684"/>
      <c r="AO25" s="654"/>
      <c r="AP25" s="654"/>
      <c r="AQ25" s="654"/>
      <c r="AR25" s="685"/>
      <c r="AS25" s="684"/>
      <c r="AT25" s="654"/>
      <c r="AU25" s="654"/>
      <c r="AV25" s="654"/>
      <c r="AW25" s="685"/>
      <c r="AX25" s="686"/>
      <c r="AY25" s="695"/>
      <c r="AZ25" s="693"/>
      <c r="BA25" s="654"/>
      <c r="BB25" s="654"/>
      <c r="BC25" s="654"/>
      <c r="BD25" s="684"/>
      <c r="BE25" s="654"/>
      <c r="BF25" s="654"/>
      <c r="BG25" s="654"/>
      <c r="BH25" s="654"/>
      <c r="BI25" s="684"/>
      <c r="BJ25" s="654"/>
      <c r="BK25" s="654"/>
      <c r="BL25" s="654"/>
      <c r="BM25" s="654"/>
      <c r="BN25" s="684"/>
      <c r="BO25" s="654"/>
      <c r="BP25" s="654"/>
      <c r="BQ25" s="654"/>
      <c r="BR25" s="654"/>
      <c r="BS25" s="684"/>
      <c r="BT25" s="654"/>
      <c r="BU25" s="654"/>
      <c r="BV25" s="654"/>
      <c r="BW25" s="654"/>
      <c r="BX25" s="684"/>
      <c r="BY25" s="654"/>
      <c r="BZ25" s="654"/>
      <c r="CA25" s="654"/>
      <c r="CB25" s="685"/>
      <c r="CC25" s="684"/>
      <c r="CD25" s="654"/>
      <c r="CE25" s="654"/>
      <c r="CF25" s="654"/>
      <c r="CG25" s="685"/>
      <c r="CH25" s="686"/>
      <c r="CI25" s="715"/>
      <c r="CJ25" s="654"/>
      <c r="CK25" s="654"/>
      <c r="CL25" s="654"/>
      <c r="CM25" s="654"/>
      <c r="CN25" s="684"/>
      <c r="CO25" s="654"/>
      <c r="CP25" s="654"/>
      <c r="CQ25" s="654"/>
      <c r="CR25" s="654"/>
      <c r="CS25" s="684"/>
      <c r="CT25" s="654"/>
      <c r="CU25" s="654"/>
      <c r="CV25" s="654"/>
      <c r="CW25" s="654"/>
      <c r="CX25" s="684"/>
      <c r="CY25" s="654"/>
      <c r="CZ25" s="654"/>
      <c r="DA25" s="654"/>
      <c r="DB25" s="654"/>
      <c r="DC25" s="684"/>
      <c r="DD25" s="654"/>
      <c r="DE25" s="654"/>
      <c r="DF25" s="654"/>
      <c r="DG25" s="654"/>
      <c r="DH25" s="684"/>
      <c r="DI25" s="654"/>
      <c r="DJ25" s="654"/>
      <c r="DK25" s="654"/>
      <c r="DL25" s="685"/>
      <c r="DM25" s="686"/>
      <c r="DN25" s="695"/>
      <c r="DO25" s="693"/>
      <c r="DP25" s="654"/>
      <c r="DQ25" s="654"/>
      <c r="DR25" s="654"/>
      <c r="DS25" s="684"/>
      <c r="DT25" s="654"/>
      <c r="DU25" s="654"/>
      <c r="DV25" s="654"/>
      <c r="DW25" s="654"/>
      <c r="DX25" s="684"/>
      <c r="DY25" s="654"/>
      <c r="DZ25" s="654"/>
      <c r="EA25" s="654"/>
      <c r="EB25" s="654"/>
      <c r="EC25" s="684"/>
      <c r="ED25" s="654"/>
      <c r="EE25" s="654"/>
      <c r="EF25" s="654"/>
      <c r="EG25" s="654"/>
      <c r="EH25" s="684"/>
      <c r="EI25" s="654"/>
      <c r="EJ25" s="654"/>
      <c r="EK25" s="654"/>
      <c r="EL25" s="654"/>
      <c r="EM25" s="684"/>
      <c r="EN25" s="654"/>
      <c r="EO25" s="654"/>
      <c r="EP25" s="654"/>
      <c r="EQ25" s="685"/>
      <c r="ER25" s="686"/>
      <c r="ES25" s="835"/>
      <c r="ET25" s="693"/>
      <c r="EU25" s="693"/>
      <c r="EV25" s="654"/>
      <c r="EW25" s="654"/>
      <c r="EX25" s="684"/>
      <c r="EY25" s="654"/>
      <c r="EZ25" s="654"/>
      <c r="FA25" s="654"/>
      <c r="FB25" s="654"/>
      <c r="FC25" s="835"/>
      <c r="FD25" s="654"/>
      <c r="FE25" s="654"/>
      <c r="FF25" s="654"/>
      <c r="FG25" s="654"/>
      <c r="FH25" s="684"/>
      <c r="FI25" s="654"/>
      <c r="FJ25" s="654"/>
      <c r="FK25" s="654"/>
      <c r="FL25" s="654"/>
      <c r="FM25" s="684"/>
      <c r="FN25" s="654"/>
      <c r="FO25" s="654"/>
      <c r="FP25" s="654"/>
      <c r="FQ25" s="685"/>
      <c r="FR25" s="686"/>
      <c r="FS25" s="695"/>
      <c r="FT25" s="693"/>
      <c r="FU25" s="654"/>
      <c r="FV25" s="654"/>
      <c r="FW25" s="654"/>
      <c r="FX25" s="684"/>
      <c r="FY25" s="654"/>
      <c r="FZ25" s="654"/>
      <c r="GA25" s="654"/>
      <c r="GB25" s="654"/>
      <c r="GC25" s="684"/>
      <c r="GD25" s="654"/>
      <c r="GE25" s="654"/>
      <c r="GF25" s="654"/>
      <c r="GG25" s="654"/>
      <c r="GH25" s="684"/>
      <c r="GI25" s="654"/>
      <c r="GJ25" s="654"/>
      <c r="GK25" s="654"/>
      <c r="GL25" s="715"/>
      <c r="GM25" s="684"/>
      <c r="GN25" s="654"/>
      <c r="GO25" s="654"/>
      <c r="GP25" s="654"/>
      <c r="GQ25" s="683"/>
      <c r="GR25" s="689"/>
      <c r="GS25" s="684"/>
      <c r="GT25" s="654"/>
      <c r="GU25" s="654"/>
      <c r="GV25" s="654"/>
      <c r="GW25" s="683"/>
      <c r="GX25" s="684"/>
      <c r="GY25" s="654"/>
      <c r="GZ25" s="654"/>
      <c r="HA25" s="654"/>
      <c r="HB25" s="685"/>
      <c r="HC25" s="688"/>
      <c r="HD25" s="654"/>
      <c r="HE25" s="654"/>
      <c r="HF25" s="688"/>
      <c r="HG25" s="654"/>
      <c r="HH25" s="654"/>
      <c r="HI25" s="654"/>
      <c r="HJ25" s="688"/>
      <c r="HK25" s="715"/>
      <c r="HL25" s="654"/>
      <c r="HM25" s="654"/>
      <c r="HN25" s="654"/>
      <c r="HO25" s="685"/>
    </row>
    <row r="26" spans="1:227" ht="16" customHeight="1" outlineLevel="1">
      <c r="A26" s="1815"/>
      <c r="B26" s="1838"/>
      <c r="C26" s="224" t="s">
        <v>444</v>
      </c>
      <c r="E26" s="682"/>
      <c r="F26" s="682"/>
      <c r="G26" s="682"/>
      <c r="H26" s="682"/>
      <c r="I26" s="682"/>
      <c r="J26" s="715"/>
      <c r="K26" s="696"/>
      <c r="L26" s="696"/>
      <c r="M26" s="654"/>
      <c r="N26" s="683"/>
      <c r="O26" s="684"/>
      <c r="P26" s="654"/>
      <c r="Q26" s="654"/>
      <c r="R26" s="654"/>
      <c r="S26" s="683"/>
      <c r="T26" s="684"/>
      <c r="U26" s="654"/>
      <c r="V26" s="654"/>
      <c r="W26" s="654"/>
      <c r="X26" s="683"/>
      <c r="Y26" s="684"/>
      <c r="Z26" s="654"/>
      <c r="AA26" s="654"/>
      <c r="AB26" s="654"/>
      <c r="AC26" s="683"/>
      <c r="AD26" s="684"/>
      <c r="AE26" s="654"/>
      <c r="AF26" s="654"/>
      <c r="AG26" s="654"/>
      <c r="AH26" s="683"/>
      <c r="AI26" s="684"/>
      <c r="AJ26" s="654"/>
      <c r="AK26" s="654"/>
      <c r="AL26" s="654"/>
      <c r="AM26" s="683"/>
      <c r="AN26" s="684"/>
      <c r="AO26" s="654"/>
      <c r="AP26" s="654"/>
      <c r="AQ26" s="654"/>
      <c r="AR26" s="685"/>
      <c r="AS26" s="684"/>
      <c r="AT26" s="654"/>
      <c r="AU26" s="654"/>
      <c r="AV26" s="654"/>
      <c r="AW26" s="685"/>
      <c r="AX26" s="686"/>
      <c r="AY26" s="695"/>
      <c r="AZ26" s="693"/>
      <c r="BA26" s="654"/>
      <c r="BB26" s="654"/>
      <c r="BC26" s="654"/>
      <c r="BD26" s="684"/>
      <c r="BE26" s="654"/>
      <c r="BF26" s="654"/>
      <c r="BG26" s="654"/>
      <c r="BH26" s="654"/>
      <c r="BI26" s="684"/>
      <c r="BJ26" s="654"/>
      <c r="BK26" s="654"/>
      <c r="BL26" s="654"/>
      <c r="BM26" s="654"/>
      <c r="BN26" s="684"/>
      <c r="BO26" s="654"/>
      <c r="BP26" s="654"/>
      <c r="BQ26" s="654"/>
      <c r="BR26" s="654"/>
      <c r="BS26" s="684"/>
      <c r="BT26" s="654"/>
      <c r="BU26" s="654"/>
      <c r="BV26" s="654"/>
      <c r="BW26" s="654"/>
      <c r="BX26" s="684"/>
      <c r="BY26" s="654"/>
      <c r="BZ26" s="654"/>
      <c r="CA26" s="654"/>
      <c r="CB26" s="685"/>
      <c r="CC26" s="684"/>
      <c r="CD26" s="654"/>
      <c r="CE26" s="654"/>
      <c r="CF26" s="654"/>
      <c r="CG26" s="685"/>
      <c r="CH26" s="686"/>
      <c r="CI26" s="715"/>
      <c r="CJ26" s="654"/>
      <c r="CK26" s="654"/>
      <c r="CL26" s="654"/>
      <c r="CM26" s="654"/>
      <c r="CN26" s="684"/>
      <c r="CO26" s="654"/>
      <c r="CP26" s="654"/>
      <c r="CQ26" s="654"/>
      <c r="CR26" s="654"/>
      <c r="CS26" s="684"/>
      <c r="CT26" s="654"/>
      <c r="CU26" s="654"/>
      <c r="CV26" s="654"/>
      <c r="CW26" s="654"/>
      <c r="CX26" s="684"/>
      <c r="CY26" s="654"/>
      <c r="CZ26" s="654"/>
      <c r="DA26" s="654"/>
      <c r="DB26" s="654"/>
      <c r="DC26" s="684"/>
      <c r="DD26" s="654"/>
      <c r="DE26" s="654"/>
      <c r="DF26" s="654"/>
      <c r="DG26" s="654"/>
      <c r="DH26" s="684"/>
      <c r="DI26" s="654"/>
      <c r="DJ26" s="654"/>
      <c r="DK26" s="654"/>
      <c r="DL26" s="685"/>
      <c r="DM26" s="686"/>
      <c r="DN26" s="695"/>
      <c r="DO26" s="693"/>
      <c r="DP26" s="654"/>
      <c r="DQ26" s="654"/>
      <c r="DR26" s="654"/>
      <c r="DS26" s="684"/>
      <c r="DT26" s="654"/>
      <c r="DU26" s="654"/>
      <c r="DV26" s="654"/>
      <c r="DW26" s="654"/>
      <c r="DX26" s="684"/>
      <c r="DY26" s="654"/>
      <c r="DZ26" s="654"/>
      <c r="EA26" s="654"/>
      <c r="EB26" s="654"/>
      <c r="EC26" s="684"/>
      <c r="ED26" s="654"/>
      <c r="EE26" s="654"/>
      <c r="EF26" s="654"/>
      <c r="EG26" s="654"/>
      <c r="EH26" s="684"/>
      <c r="EI26" s="654"/>
      <c r="EJ26" s="654"/>
      <c r="EK26" s="654"/>
      <c r="EL26" s="654"/>
      <c r="EM26" s="684"/>
      <c r="EN26" s="654"/>
      <c r="EO26" s="654"/>
      <c r="EP26" s="654"/>
      <c r="EQ26" s="685"/>
      <c r="ER26" s="686"/>
      <c r="ES26" s="835"/>
      <c r="ET26" s="693"/>
      <c r="EU26" s="693"/>
      <c r="EV26" s="654"/>
      <c r="EW26" s="654"/>
      <c r="EX26" s="684"/>
      <c r="EY26" s="654"/>
      <c r="EZ26" s="654"/>
      <c r="FA26" s="654"/>
      <c r="FB26" s="654"/>
      <c r="FC26" s="835"/>
      <c r="FD26" s="654"/>
      <c r="FE26" s="654"/>
      <c r="FF26" s="654"/>
      <c r="FG26" s="654"/>
      <c r="FH26" s="684"/>
      <c r="FI26" s="654"/>
      <c r="FJ26" s="654"/>
      <c r="FK26" s="654"/>
      <c r="FL26" s="654"/>
      <c r="FM26" s="684"/>
      <c r="FN26" s="654"/>
      <c r="FO26" s="654"/>
      <c r="FP26" s="654"/>
      <c r="FQ26" s="685"/>
      <c r="FR26" s="686"/>
      <c r="FS26" s="695"/>
      <c r="FT26" s="693"/>
      <c r="FU26" s="654"/>
      <c r="FV26" s="654"/>
      <c r="FW26" s="654"/>
      <c r="FX26" s="684"/>
      <c r="FY26" s="654"/>
      <c r="FZ26" s="654"/>
      <c r="GA26" s="654"/>
      <c r="GB26" s="654"/>
      <c r="GC26" s="684"/>
      <c r="GD26" s="654"/>
      <c r="GE26" s="654"/>
      <c r="GF26" s="654"/>
      <c r="GG26" s="654"/>
      <c r="GH26" s="684"/>
      <c r="GI26" s="654"/>
      <c r="GJ26" s="654"/>
      <c r="GK26" s="654"/>
      <c r="GL26" s="715"/>
      <c r="GM26" s="684"/>
      <c r="GN26" s="654"/>
      <c r="GO26" s="654"/>
      <c r="GP26" s="654"/>
      <c r="GQ26" s="683"/>
      <c r="GR26" s="689"/>
      <c r="GS26" s="684"/>
      <c r="GT26" s="654"/>
      <c r="GU26" s="654"/>
      <c r="GV26" s="654"/>
      <c r="GW26" s="683"/>
      <c r="GX26" s="684"/>
      <c r="GY26" s="654"/>
      <c r="GZ26" s="654"/>
      <c r="HA26" s="654"/>
      <c r="HB26" s="685"/>
      <c r="HC26" s="688"/>
      <c r="HD26" s="654"/>
      <c r="HE26" s="654"/>
      <c r="HF26" s="688"/>
      <c r="HG26" s="654"/>
      <c r="HH26" s="654"/>
      <c r="HI26" s="654"/>
      <c r="HJ26" s="688"/>
      <c r="HK26" s="715"/>
      <c r="HL26" s="654"/>
      <c r="HM26" s="654"/>
      <c r="HN26" s="654"/>
      <c r="HO26" s="685"/>
    </row>
    <row r="27" spans="1:227" ht="16" customHeight="1" outlineLevel="1">
      <c r="A27" s="1815"/>
      <c r="B27" s="1838"/>
      <c r="C27" s="224" t="s">
        <v>445</v>
      </c>
      <c r="E27" s="682"/>
      <c r="F27" s="682"/>
      <c r="G27" s="682"/>
      <c r="H27" s="682"/>
      <c r="I27" s="682"/>
      <c r="J27" s="715"/>
      <c r="K27" s="654"/>
      <c r="L27" s="654"/>
      <c r="M27" s="855"/>
      <c r="N27" s="697"/>
      <c r="O27" s="698"/>
      <c r="P27" s="654"/>
      <c r="Q27" s="654"/>
      <c r="R27" s="654"/>
      <c r="S27" s="685"/>
      <c r="T27" s="1868" t="s">
        <v>441</v>
      </c>
      <c r="U27" s="1868"/>
      <c r="V27" s="654"/>
      <c r="X27" s="683"/>
      <c r="Y27" s="684"/>
      <c r="Z27" s="654"/>
      <c r="AA27" s="654"/>
      <c r="AB27" s="654"/>
      <c r="AC27" s="683"/>
      <c r="AD27" s="684"/>
      <c r="AE27" s="654"/>
      <c r="AF27" s="654"/>
      <c r="AG27" s="654"/>
      <c r="AH27" s="683"/>
      <c r="AI27" s="684"/>
      <c r="AJ27" s="654"/>
      <c r="AK27" s="654"/>
      <c r="AL27" s="654"/>
      <c r="AM27" s="683"/>
      <c r="AN27" s="684"/>
      <c r="AO27" s="654"/>
      <c r="AP27" s="654"/>
      <c r="AQ27" s="654"/>
      <c r="AR27" s="685"/>
      <c r="AS27" s="684"/>
      <c r="AT27" s="654"/>
      <c r="AU27" s="654"/>
      <c r="AV27" s="654"/>
      <c r="AW27" s="685"/>
      <c r="AX27" s="686"/>
      <c r="AY27" s="684"/>
      <c r="AZ27" s="654"/>
      <c r="BA27" s="654"/>
      <c r="BB27" s="654"/>
      <c r="BC27" s="654"/>
      <c r="BD27" s="684"/>
      <c r="BE27" s="654"/>
      <c r="BF27" s="654"/>
      <c r="BG27" s="654"/>
      <c r="BH27" s="654"/>
      <c r="BI27" s="684"/>
      <c r="BJ27" s="654"/>
      <c r="BK27" s="654"/>
      <c r="BL27" s="654"/>
      <c r="BM27" s="654"/>
      <c r="BN27" s="684"/>
      <c r="BO27" s="654"/>
      <c r="BP27" s="654"/>
      <c r="BQ27" s="654"/>
      <c r="BR27" s="654"/>
      <c r="BS27" s="684"/>
      <c r="BT27" s="654"/>
      <c r="BU27" s="654"/>
      <c r="BV27" s="654"/>
      <c r="BW27" s="654"/>
      <c r="BX27" s="684"/>
      <c r="BY27" s="654"/>
      <c r="BZ27" s="654"/>
      <c r="CA27" s="654"/>
      <c r="CB27" s="685"/>
      <c r="CC27" s="684"/>
      <c r="CD27" s="654"/>
      <c r="CE27" s="654"/>
      <c r="CF27" s="654"/>
      <c r="CG27" s="685"/>
      <c r="CH27" s="686"/>
      <c r="CI27" s="715"/>
      <c r="CJ27" s="654"/>
      <c r="CK27" s="693"/>
      <c r="CL27" s="654"/>
      <c r="CM27" s="654"/>
      <c r="CN27" s="684"/>
      <c r="CO27" s="654"/>
      <c r="CP27" s="654"/>
      <c r="CQ27" s="654"/>
      <c r="CR27" s="654"/>
      <c r="CS27" s="684"/>
      <c r="CT27" s="654"/>
      <c r="CU27" s="654"/>
      <c r="CV27" s="654"/>
      <c r="CW27" s="654"/>
      <c r="CX27" s="684"/>
      <c r="CY27" s="654"/>
      <c r="CZ27" s="654"/>
      <c r="DA27" s="654"/>
      <c r="DB27" s="654"/>
      <c r="DC27" s="684"/>
      <c r="DD27" s="654"/>
      <c r="DE27" s="654"/>
      <c r="DF27" s="654"/>
      <c r="DG27" s="654"/>
      <c r="DH27" s="684"/>
      <c r="DI27" s="654"/>
      <c r="DJ27" s="654"/>
      <c r="DK27" s="654"/>
      <c r="DL27" s="685"/>
      <c r="DM27" s="686"/>
      <c r="DN27" s="684"/>
      <c r="DO27" s="654"/>
      <c r="DP27" s="654"/>
      <c r="DQ27" s="654"/>
      <c r="DR27" s="693"/>
      <c r="DS27" s="684"/>
      <c r="DT27" s="654"/>
      <c r="DU27" s="654"/>
      <c r="DV27" s="654"/>
      <c r="DW27" s="654"/>
      <c r="DX27" s="684"/>
      <c r="DY27" s="654"/>
      <c r="DZ27" s="654"/>
      <c r="EA27" s="654"/>
      <c r="EB27" s="654"/>
      <c r="EC27" s="684"/>
      <c r="ED27" s="654"/>
      <c r="EE27" s="654"/>
      <c r="EF27" s="654"/>
      <c r="EG27" s="654"/>
      <c r="EH27" s="684"/>
      <c r="EI27" s="654"/>
      <c r="EJ27" s="654"/>
      <c r="EK27" s="654"/>
      <c r="EL27" s="654"/>
      <c r="EM27" s="684"/>
      <c r="EN27" s="654"/>
      <c r="EO27" s="654"/>
      <c r="EP27" s="654"/>
      <c r="EQ27" s="685"/>
      <c r="ER27" s="686"/>
      <c r="ES27" s="835"/>
      <c r="ET27" s="693"/>
      <c r="EU27" s="693"/>
      <c r="EV27" s="654"/>
      <c r="EW27" s="654"/>
      <c r="EX27" s="684"/>
      <c r="EY27" s="654"/>
      <c r="EZ27" s="654"/>
      <c r="FA27" s="654"/>
      <c r="FB27" s="654"/>
      <c r="FC27" s="835"/>
      <c r="FD27" s="654"/>
      <c r="FE27" s="654"/>
      <c r="FF27" s="654"/>
      <c r="FG27" s="654"/>
      <c r="FH27" s="684"/>
      <c r="FI27" s="654"/>
      <c r="FJ27" s="654"/>
      <c r="FK27" s="654"/>
      <c r="FL27" s="654"/>
      <c r="FM27" s="684"/>
      <c r="FN27" s="654"/>
      <c r="FO27" s="654"/>
      <c r="FP27" s="654"/>
      <c r="FQ27" s="685"/>
      <c r="FR27" s="686"/>
      <c r="FS27" s="684"/>
      <c r="FT27" s="654"/>
      <c r="FU27" s="654"/>
      <c r="FV27" s="654"/>
      <c r="FW27" s="654"/>
      <c r="FX27" s="684"/>
      <c r="FY27" s="654"/>
      <c r="FZ27" s="654"/>
      <c r="GA27" s="654"/>
      <c r="GB27" s="654"/>
      <c r="GC27" s="684"/>
      <c r="GD27" s="654"/>
      <c r="GE27" s="654"/>
      <c r="GF27" s="654"/>
      <c r="GG27" s="654"/>
      <c r="GH27" s="684"/>
      <c r="GI27" s="654"/>
      <c r="GJ27" s="654"/>
      <c r="GK27" s="654"/>
      <c r="GL27" s="715"/>
      <c r="GM27" s="684"/>
      <c r="GN27" s="654"/>
      <c r="GO27" s="654"/>
      <c r="GP27" s="654"/>
      <c r="GQ27" s="683"/>
      <c r="GR27" s="689"/>
      <c r="GS27" s="684"/>
      <c r="GT27" s="654"/>
      <c r="GU27" s="654"/>
      <c r="GV27" s="654"/>
      <c r="GW27" s="683"/>
      <c r="GX27" s="684"/>
      <c r="GY27" s="654"/>
      <c r="GZ27" s="654"/>
      <c r="HA27" s="654"/>
      <c r="HB27" s="685"/>
      <c r="HC27" s="688"/>
      <c r="HD27" s="654"/>
      <c r="HE27" s="654"/>
      <c r="HF27" s="688"/>
      <c r="HG27" s="654"/>
      <c r="HH27" s="654"/>
      <c r="HI27" s="654"/>
      <c r="HJ27" s="688"/>
      <c r="HK27" s="715"/>
      <c r="HL27" s="654"/>
      <c r="HM27" s="654"/>
      <c r="HN27" s="654"/>
      <c r="HO27" s="685"/>
    </row>
    <row r="28" spans="1:227" ht="36" outlineLevel="1">
      <c r="A28" s="1815"/>
      <c r="B28" s="1838"/>
      <c r="C28" s="224" t="s">
        <v>446</v>
      </c>
      <c r="E28" s="682"/>
      <c r="F28" s="682"/>
      <c r="G28" s="682"/>
      <c r="H28" s="682"/>
      <c r="I28" s="682"/>
      <c r="J28" s="715"/>
      <c r="K28" s="654"/>
      <c r="L28" s="683"/>
      <c r="M28" s="856" t="s">
        <v>447</v>
      </c>
      <c r="N28" s="853"/>
      <c r="O28" s="684"/>
      <c r="P28" s="654"/>
      <c r="Q28" s="654"/>
      <c r="R28" s="857" t="s">
        <v>145</v>
      </c>
      <c r="S28" s="683"/>
      <c r="T28" s="684"/>
      <c r="U28" s="654"/>
      <c r="V28" s="654"/>
      <c r="W28" s="699" t="s">
        <v>448</v>
      </c>
      <c r="X28" s="683"/>
      <c r="Y28" s="684"/>
      <c r="Z28" s="654"/>
      <c r="AA28" s="654"/>
      <c r="AB28" s="654"/>
      <c r="AC28" s="683"/>
      <c r="AD28" s="684"/>
      <c r="AE28" s="654"/>
      <c r="AF28" s="654"/>
      <c r="AG28" s="654"/>
      <c r="AH28" s="683"/>
      <c r="AI28" s="684"/>
      <c r="AJ28" s="654"/>
      <c r="AK28" s="654"/>
      <c r="AL28" s="654"/>
      <c r="AM28" s="683"/>
      <c r="AN28" s="684"/>
      <c r="AO28" s="654"/>
      <c r="AP28" s="654"/>
      <c r="AQ28" s="654"/>
      <c r="AR28" s="685"/>
      <c r="AS28" s="684"/>
      <c r="AT28" s="654"/>
      <c r="AU28" s="654"/>
      <c r="AV28" s="745" t="s">
        <v>449</v>
      </c>
      <c r="AW28" s="685"/>
      <c r="AX28" s="686"/>
      <c r="AY28" s="684"/>
      <c r="AZ28" s="654"/>
      <c r="BA28" s="654"/>
      <c r="BB28" s="654"/>
      <c r="BC28" s="654"/>
      <c r="BD28" s="684"/>
      <c r="BF28" s="654"/>
      <c r="BH28" s="654"/>
      <c r="BI28" s="684"/>
      <c r="BJ28" s="654"/>
      <c r="BK28" s="654"/>
      <c r="BM28" s="654"/>
      <c r="BN28" s="684"/>
      <c r="BO28" s="654"/>
      <c r="BP28" s="654"/>
      <c r="BQ28" s="745" t="s">
        <v>450</v>
      </c>
      <c r="BR28" s="654"/>
      <c r="BS28" s="684"/>
      <c r="BT28" s="654"/>
      <c r="BU28" s="654"/>
      <c r="BV28" s="745" t="s">
        <v>451</v>
      </c>
      <c r="BW28" s="654"/>
      <c r="BX28" s="684"/>
      <c r="BY28" s="654"/>
      <c r="BZ28" s="654"/>
      <c r="CA28" s="745" t="s">
        <v>452</v>
      </c>
      <c r="CB28" s="685"/>
      <c r="CC28" s="684"/>
      <c r="CD28" s="654"/>
      <c r="CF28" s="654"/>
      <c r="CG28" s="685"/>
      <c r="CH28" s="686"/>
      <c r="CI28" s="715"/>
      <c r="CJ28" s="654"/>
      <c r="CK28" s="654"/>
      <c r="CL28" s="654"/>
      <c r="CM28" s="654"/>
      <c r="CN28" s="684"/>
      <c r="CO28" s="654"/>
      <c r="CP28" s="654"/>
      <c r="CQ28" s="654"/>
      <c r="CR28" s="654"/>
      <c r="CS28" s="684"/>
      <c r="CT28" s="654"/>
      <c r="CU28" s="654"/>
      <c r="CV28" s="699" t="s">
        <v>448</v>
      </c>
      <c r="CW28" s="654"/>
      <c r="CX28" s="684"/>
      <c r="CY28" s="654"/>
      <c r="CZ28" s="654"/>
      <c r="DA28" s="654"/>
      <c r="DB28" s="654"/>
      <c r="DC28" s="684"/>
      <c r="DD28" s="654"/>
      <c r="DE28" s="654"/>
      <c r="DF28" s="654"/>
      <c r="DG28" s="654"/>
      <c r="DH28" s="684"/>
      <c r="DI28" s="654"/>
      <c r="DJ28" s="654"/>
      <c r="DK28" s="654"/>
      <c r="DL28" s="685"/>
      <c r="DM28" s="686"/>
      <c r="DN28" s="684"/>
      <c r="DO28" s="654"/>
      <c r="DP28" s="654"/>
      <c r="DQ28" s="654"/>
      <c r="DR28" s="654"/>
      <c r="DS28" s="684"/>
      <c r="DT28" s="654"/>
      <c r="DU28" s="654"/>
      <c r="DW28" s="654"/>
      <c r="DX28" s="684"/>
      <c r="DY28" s="745" t="s">
        <v>450</v>
      </c>
      <c r="DZ28" s="654"/>
      <c r="EA28" s="654"/>
      <c r="EB28" s="654"/>
      <c r="EC28" s="684"/>
      <c r="ED28" s="654"/>
      <c r="EE28" s="654"/>
      <c r="EF28" s="745" t="s">
        <v>452</v>
      </c>
      <c r="EG28" s="654"/>
      <c r="EH28" s="684"/>
      <c r="EI28" s="654"/>
      <c r="EJ28" s="654"/>
      <c r="EK28" s="745" t="s">
        <v>451</v>
      </c>
      <c r="EL28" s="654"/>
      <c r="EM28" s="684"/>
      <c r="EN28" s="654"/>
      <c r="EO28" s="654"/>
      <c r="EP28" s="654"/>
      <c r="EQ28" s="685"/>
      <c r="ER28" s="686"/>
      <c r="ES28" s="835"/>
      <c r="ET28" s="654"/>
      <c r="EU28" s="654"/>
      <c r="EV28" s="856" t="s">
        <v>447</v>
      </c>
      <c r="EW28" s="853"/>
      <c r="EX28" s="684"/>
      <c r="EY28" s="654"/>
      <c r="EZ28" s="654"/>
      <c r="FA28" s="857" t="s">
        <v>145</v>
      </c>
      <c r="FB28" s="683"/>
      <c r="FC28" s="835"/>
      <c r="FD28" s="654"/>
      <c r="FE28" s="654"/>
      <c r="FF28" s="699" t="s">
        <v>448</v>
      </c>
      <c r="FG28" s="654"/>
      <c r="FH28" s="684"/>
      <c r="FI28" s="654"/>
      <c r="FJ28" s="654"/>
      <c r="FK28" s="654"/>
      <c r="FL28" s="654"/>
      <c r="FM28" s="684"/>
      <c r="FN28" s="654"/>
      <c r="FO28" s="654"/>
      <c r="FQ28" s="685"/>
      <c r="FR28" s="686"/>
      <c r="FS28" s="684"/>
      <c r="FU28" s="654"/>
      <c r="FV28" s="745" t="s">
        <v>453</v>
      </c>
      <c r="FW28" s="654"/>
      <c r="FX28" s="684"/>
      <c r="FY28" s="654"/>
      <c r="FZ28" s="654"/>
      <c r="GA28" s="745" t="s">
        <v>450</v>
      </c>
      <c r="GB28" s="654"/>
      <c r="GC28" s="684"/>
      <c r="GD28" s="654"/>
      <c r="GE28" s="654"/>
      <c r="GF28" s="745" t="s">
        <v>451</v>
      </c>
      <c r="GG28" s="654"/>
      <c r="GH28" s="684"/>
      <c r="GI28" s="654"/>
      <c r="GJ28" s="654"/>
      <c r="GK28" s="745" t="s">
        <v>452</v>
      </c>
      <c r="GL28" s="715"/>
      <c r="GM28" s="684"/>
      <c r="GN28" s="654"/>
      <c r="GO28" s="654"/>
      <c r="GP28" s="746" t="s">
        <v>454</v>
      </c>
      <c r="GQ28" s="683"/>
      <c r="GR28" s="689"/>
      <c r="GS28" s="684"/>
      <c r="GT28" s="654"/>
      <c r="GU28" s="654"/>
      <c r="GV28" s="654"/>
      <c r="GW28" s="683"/>
      <c r="GX28" s="684"/>
      <c r="GY28" s="654"/>
      <c r="GZ28" s="654"/>
      <c r="HA28" s="654"/>
      <c r="HB28" s="685"/>
      <c r="HC28" s="688"/>
      <c r="HD28" s="654"/>
      <c r="HE28" s="654"/>
      <c r="HF28" s="688"/>
      <c r="HG28" s="654"/>
      <c r="HH28" s="654"/>
      <c r="HI28" s="654"/>
      <c r="HJ28" s="688"/>
      <c r="HK28" s="715"/>
      <c r="HL28" s="654"/>
      <c r="HM28" s="654"/>
      <c r="HN28" s="654"/>
      <c r="HO28" s="685"/>
    </row>
    <row r="29" spans="1:227" ht="16" customHeight="1" outlineLevel="1">
      <c r="A29" s="1815"/>
      <c r="B29" s="1838"/>
      <c r="C29" s="224" t="s">
        <v>455</v>
      </c>
      <c r="E29" s="682"/>
      <c r="F29" s="682"/>
      <c r="G29" s="682"/>
      <c r="H29" s="682"/>
      <c r="I29" s="682"/>
      <c r="J29" s="715"/>
      <c r="K29" s="654"/>
      <c r="L29" s="683"/>
      <c r="M29" s="840"/>
      <c r="N29" s="853"/>
      <c r="O29" s="684"/>
      <c r="P29" s="654"/>
      <c r="Q29" s="654"/>
      <c r="R29" s="654"/>
      <c r="S29" s="683"/>
      <c r="T29" s="684"/>
      <c r="U29" s="654"/>
      <c r="V29" s="654"/>
      <c r="W29" s="654"/>
      <c r="X29" s="683"/>
      <c r="Y29" s="1839" t="s">
        <v>441</v>
      </c>
      <c r="Z29" s="1839"/>
      <c r="AA29" s="654"/>
      <c r="AB29" s="654"/>
      <c r="AC29" s="683"/>
      <c r="AD29" s="684"/>
      <c r="AE29" s="654"/>
      <c r="AF29" s="654"/>
      <c r="AG29" s="654"/>
      <c r="AH29" s="683"/>
      <c r="AI29" s="684"/>
      <c r="AJ29" s="654"/>
      <c r="AK29" s="654"/>
      <c r="AL29" s="654"/>
      <c r="AM29" s="683"/>
      <c r="AN29" s="684"/>
      <c r="AO29" s="654"/>
      <c r="AP29" s="654"/>
      <c r="AQ29" s="654"/>
      <c r="AR29" s="685"/>
      <c r="AS29" s="684"/>
      <c r="AT29" s="654"/>
      <c r="AU29" s="654"/>
      <c r="AV29" s="654"/>
      <c r="AW29" s="685"/>
      <c r="AX29" s="686"/>
      <c r="AY29" s="684"/>
      <c r="AZ29" s="654"/>
      <c r="BA29" s="654"/>
      <c r="BB29" s="654"/>
      <c r="BC29" s="675" t="s">
        <v>417</v>
      </c>
      <c r="BD29" s="684"/>
      <c r="BE29" s="654"/>
      <c r="BF29" s="654"/>
      <c r="BG29" s="654"/>
      <c r="BH29" s="654"/>
      <c r="BI29" s="684"/>
      <c r="BJ29" s="654"/>
      <c r="BK29" s="654"/>
      <c r="BL29" s="654"/>
      <c r="BM29" s="654"/>
      <c r="BN29" s="684"/>
      <c r="BO29" s="654"/>
      <c r="BP29" s="654"/>
      <c r="BQ29" s="654"/>
      <c r="BR29" s="654"/>
      <c r="BS29" s="684"/>
      <c r="BT29" s="654"/>
      <c r="BU29" s="654"/>
      <c r="BV29" s="654"/>
      <c r="BW29" s="654"/>
      <c r="BX29" s="684"/>
      <c r="BY29" s="654"/>
      <c r="BZ29" s="654"/>
      <c r="CA29" s="654"/>
      <c r="CB29" s="685"/>
      <c r="CC29" s="684"/>
      <c r="CD29" s="654"/>
      <c r="CE29" s="654"/>
      <c r="CF29" s="654"/>
      <c r="CG29" s="685"/>
      <c r="CH29" s="686"/>
      <c r="CI29" s="715"/>
      <c r="CJ29" s="654"/>
      <c r="CK29" s="654"/>
      <c r="CL29" s="654"/>
      <c r="CM29" s="761"/>
      <c r="CN29" s="684"/>
      <c r="CO29" s="654"/>
      <c r="CP29" s="654"/>
      <c r="CQ29" s="654"/>
      <c r="CR29" s="654"/>
      <c r="CS29" s="684"/>
      <c r="CT29" s="654"/>
      <c r="CU29" s="654"/>
      <c r="CV29" s="654"/>
      <c r="CW29" s="654"/>
      <c r="CX29" s="684"/>
      <c r="CY29" s="654"/>
      <c r="CZ29" s="654"/>
      <c r="DA29" s="654"/>
      <c r="DB29" s="654"/>
      <c r="DC29" s="684"/>
      <c r="DD29" s="654"/>
      <c r="DE29" s="654"/>
      <c r="DF29" s="654"/>
      <c r="DG29" s="654"/>
      <c r="DH29" s="684"/>
      <c r="DI29" s="654"/>
      <c r="DJ29" s="654"/>
      <c r="DK29" s="654"/>
      <c r="DL29" s="685"/>
      <c r="DM29" s="686"/>
      <c r="DN29" s="684"/>
      <c r="DO29" s="654"/>
      <c r="DP29" s="654"/>
      <c r="DQ29" s="654"/>
      <c r="DR29" s="654"/>
      <c r="DS29" s="684"/>
      <c r="DT29" s="654"/>
      <c r="DU29" s="654"/>
      <c r="DV29" s="654"/>
      <c r="DW29" s="654"/>
      <c r="DX29" s="684"/>
      <c r="DY29" s="654"/>
      <c r="DZ29" s="654"/>
      <c r="EA29" s="654"/>
      <c r="EB29" s="654"/>
      <c r="EC29" s="684"/>
      <c r="ED29" s="654"/>
      <c r="EE29" s="654"/>
      <c r="EF29" s="654"/>
      <c r="EG29" s="654"/>
      <c r="EH29" s="684"/>
      <c r="EI29" s="654"/>
      <c r="EJ29" s="654"/>
      <c r="EK29" s="654"/>
      <c r="EL29" s="654"/>
      <c r="EM29" s="684"/>
      <c r="EN29" s="654"/>
      <c r="EO29" s="654"/>
      <c r="EP29" s="654"/>
      <c r="EQ29" s="685"/>
      <c r="ER29" s="686"/>
      <c r="ES29" s="835"/>
      <c r="ET29" s="654"/>
      <c r="EU29" s="654"/>
      <c r="EV29" s="654"/>
      <c r="EW29" s="654"/>
      <c r="EX29" s="684"/>
      <c r="EY29" s="654"/>
      <c r="EZ29" s="654"/>
      <c r="FA29" s="654"/>
      <c r="FB29" s="654"/>
      <c r="FC29" s="835"/>
      <c r="FD29" s="654"/>
      <c r="FE29" s="654"/>
      <c r="FF29" s="654"/>
      <c r="FG29" s="654"/>
      <c r="FH29" s="684"/>
      <c r="FI29" s="654"/>
      <c r="FJ29" s="654"/>
      <c r="FK29" s="654"/>
      <c r="FL29" s="654"/>
      <c r="FM29" s="684"/>
      <c r="FN29" s="654"/>
      <c r="FO29" s="654"/>
      <c r="FP29" s="654"/>
      <c r="FQ29" s="685"/>
      <c r="FR29" s="686"/>
      <c r="FS29" s="684"/>
      <c r="FT29" s="654"/>
      <c r="FU29" s="654"/>
      <c r="FV29" s="654"/>
      <c r="FW29" s="675" t="s">
        <v>417</v>
      </c>
      <c r="FX29" s="684"/>
      <c r="FY29" s="654"/>
      <c r="FZ29" s="654"/>
      <c r="GA29" s="654"/>
      <c r="GB29" s="654"/>
      <c r="GC29" s="684"/>
      <c r="GD29" s="654"/>
      <c r="GE29" s="654"/>
      <c r="GF29" s="654"/>
      <c r="GG29" s="654"/>
      <c r="GH29" s="684"/>
      <c r="GI29" s="654"/>
      <c r="GJ29" s="654"/>
      <c r="GK29" s="654"/>
      <c r="GL29" s="715"/>
      <c r="GM29" s="684"/>
      <c r="GN29" s="654"/>
      <c r="GO29" s="654"/>
      <c r="GP29" s="654"/>
      <c r="GQ29" s="683"/>
      <c r="GR29" s="689"/>
      <c r="GS29" s="684"/>
      <c r="GT29" s="654"/>
      <c r="GU29" s="654"/>
      <c r="GV29" s="654"/>
      <c r="GW29" s="683"/>
      <c r="GX29" s="684"/>
      <c r="GY29" s="654"/>
      <c r="GZ29" s="654"/>
      <c r="HA29" s="654"/>
      <c r="HB29" s="685"/>
      <c r="HC29" s="688"/>
      <c r="HD29" s="654"/>
      <c r="HE29" s="654"/>
      <c r="HF29" s="688"/>
      <c r="HG29" s="654"/>
      <c r="HH29" s="654"/>
      <c r="HI29" s="654"/>
      <c r="HJ29" s="688"/>
      <c r="HK29" s="715"/>
      <c r="HL29" s="654"/>
      <c r="HM29" s="654"/>
      <c r="HN29" s="654"/>
      <c r="HO29" s="685"/>
    </row>
    <row r="30" spans="1:227" ht="15" customHeight="1" outlineLevel="1">
      <c r="A30" s="1815"/>
      <c r="B30" s="1838"/>
      <c r="C30" s="732" t="s">
        <v>456</v>
      </c>
      <c r="E30" s="723"/>
      <c r="F30" s="723"/>
      <c r="G30" s="723"/>
      <c r="H30" s="723"/>
      <c r="I30" s="723"/>
      <c r="J30" s="741"/>
      <c r="K30" s="724"/>
      <c r="L30" s="724"/>
      <c r="M30" s="854"/>
      <c r="N30" s="725"/>
      <c r="O30" s="727"/>
      <c r="P30" s="724"/>
      <c r="Q30" s="724"/>
      <c r="R30" s="724"/>
      <c r="S30" s="725"/>
      <c r="T30" s="727"/>
      <c r="U30" s="724"/>
      <c r="V30" s="724"/>
      <c r="W30" s="724"/>
      <c r="X30" s="725"/>
      <c r="Y30" s="727"/>
      <c r="Z30" s="724"/>
      <c r="AA30" s="724"/>
      <c r="AB30" s="736">
        <v>9</v>
      </c>
      <c r="AC30" s="725"/>
      <c r="AD30" s="727"/>
      <c r="AE30" s="724"/>
      <c r="AF30" s="724"/>
      <c r="AG30" s="736">
        <v>12</v>
      </c>
      <c r="AH30" s="725"/>
      <c r="AI30" s="727"/>
      <c r="AJ30" s="724"/>
      <c r="AK30" s="724"/>
      <c r="AL30" s="724"/>
      <c r="AM30" s="725"/>
      <c r="AN30" s="727"/>
      <c r="AO30" s="724"/>
      <c r="AP30" s="724"/>
      <c r="AQ30" s="724"/>
      <c r="AR30" s="728"/>
      <c r="AS30" s="727"/>
      <c r="AT30" s="724"/>
      <c r="AU30" s="724"/>
      <c r="AV30" s="724"/>
      <c r="AW30" s="728"/>
      <c r="AX30" s="686"/>
      <c r="AY30" s="727"/>
      <c r="AZ30" s="724"/>
      <c r="BA30" s="724"/>
      <c r="BB30" s="724"/>
      <c r="BC30" s="724"/>
      <c r="BD30" s="727"/>
      <c r="BE30" s="724"/>
      <c r="BF30" s="724"/>
      <c r="BG30" s="736" t="s">
        <v>457</v>
      </c>
      <c r="BH30" s="724"/>
      <c r="BI30" s="727"/>
      <c r="BJ30" s="724"/>
      <c r="BK30" s="724"/>
      <c r="BL30" s="724"/>
      <c r="BM30" s="724"/>
      <c r="BN30" s="727"/>
      <c r="BO30" s="724"/>
      <c r="BP30" s="724"/>
      <c r="BQ30" s="724"/>
      <c r="BR30" s="724"/>
      <c r="BS30" s="727"/>
      <c r="BT30" s="724"/>
      <c r="BU30" s="724"/>
      <c r="BV30" s="736">
        <v>13</v>
      </c>
      <c r="BW30" s="724"/>
      <c r="BX30" s="727"/>
      <c r="BY30" s="724"/>
      <c r="BZ30" s="724"/>
      <c r="CA30" s="724"/>
      <c r="CB30" s="728"/>
      <c r="CC30" s="727"/>
      <c r="CD30" s="724"/>
      <c r="CE30" s="724"/>
      <c r="CF30" s="724"/>
      <c r="CG30" s="728"/>
      <c r="CH30" s="688"/>
      <c r="CI30" s="741"/>
      <c r="CJ30" s="724"/>
      <c r="CK30" s="724"/>
      <c r="CL30" s="724"/>
      <c r="CM30" s="762"/>
      <c r="CN30" s="727"/>
      <c r="CO30" s="724"/>
      <c r="CP30" s="724"/>
      <c r="CQ30" s="724"/>
      <c r="CR30" s="724"/>
      <c r="CS30" s="727"/>
      <c r="CT30" s="724"/>
      <c r="CU30" s="724"/>
      <c r="CV30" s="724"/>
      <c r="CW30" s="724"/>
      <c r="CX30" s="727"/>
      <c r="CY30" s="724"/>
      <c r="CZ30" s="724"/>
      <c r="DA30" s="724"/>
      <c r="DB30" s="724"/>
      <c r="DC30" s="727"/>
      <c r="DD30" s="724"/>
      <c r="DE30" s="724"/>
      <c r="DF30" s="724"/>
      <c r="DG30" s="724"/>
      <c r="DH30" s="727"/>
      <c r="DI30" s="724"/>
      <c r="DJ30" s="724"/>
      <c r="DK30" s="736" t="s">
        <v>457</v>
      </c>
      <c r="DL30" s="728"/>
      <c r="DM30" s="688"/>
      <c r="DN30" s="727"/>
      <c r="DO30" s="724"/>
      <c r="DP30" s="724"/>
      <c r="DQ30" s="736">
        <v>13</v>
      </c>
      <c r="DR30" s="724"/>
      <c r="DS30" s="727"/>
      <c r="DT30" s="724"/>
      <c r="DU30" s="724"/>
      <c r="DV30" s="724"/>
      <c r="DW30" s="724"/>
      <c r="DX30" s="727"/>
      <c r="DY30" s="724"/>
      <c r="DZ30" s="724"/>
      <c r="EA30" s="724"/>
      <c r="EB30" s="724"/>
      <c r="EC30" s="727"/>
      <c r="ED30" s="724"/>
      <c r="EE30" s="724"/>
      <c r="EF30" s="724"/>
      <c r="EG30" s="724"/>
      <c r="EH30" s="727"/>
      <c r="EI30" s="724"/>
      <c r="EJ30" s="724"/>
      <c r="EK30" s="724"/>
      <c r="EL30" s="724"/>
      <c r="EM30" s="727"/>
      <c r="EN30" s="724"/>
      <c r="EO30" s="724"/>
      <c r="EP30" s="736" t="s">
        <v>458</v>
      </c>
      <c r="EQ30" s="728"/>
      <c r="ER30" s="688"/>
      <c r="ES30" s="830"/>
      <c r="ET30" s="724"/>
      <c r="EU30" s="724"/>
      <c r="EV30" s="724"/>
      <c r="EW30" s="724"/>
      <c r="EX30" s="727"/>
      <c r="EY30" s="724"/>
      <c r="EZ30" s="724"/>
      <c r="FA30" s="724"/>
      <c r="FB30" s="724"/>
      <c r="FC30" s="830"/>
      <c r="FD30" s="724"/>
      <c r="FE30" s="724"/>
      <c r="FF30" s="736">
        <v>9</v>
      </c>
      <c r="FG30" s="724"/>
      <c r="FH30" s="727"/>
      <c r="FI30" s="724"/>
      <c r="FJ30" s="724"/>
      <c r="FK30" s="724"/>
      <c r="FL30" s="724"/>
      <c r="FM30" s="727"/>
      <c r="FN30" s="724"/>
      <c r="FO30" s="724"/>
      <c r="FP30" s="736">
        <v>10</v>
      </c>
      <c r="FQ30" s="728"/>
      <c r="FR30" s="688"/>
      <c r="FS30" s="727"/>
      <c r="FT30" s="724"/>
      <c r="FU30" s="724"/>
      <c r="FV30" s="724"/>
      <c r="FW30" s="724"/>
      <c r="FX30" s="727"/>
      <c r="FY30" s="724"/>
      <c r="FZ30" s="724"/>
      <c r="GA30" s="724"/>
      <c r="GB30" s="724"/>
      <c r="GC30" s="727"/>
      <c r="GD30" s="724"/>
      <c r="GE30" s="724"/>
      <c r="GF30" s="724"/>
      <c r="GG30" s="724"/>
      <c r="GH30" s="727"/>
      <c r="GI30" s="724"/>
      <c r="GJ30" s="724"/>
      <c r="GK30" s="724"/>
      <c r="GL30" s="741"/>
      <c r="GM30" s="727"/>
      <c r="GN30" s="724"/>
      <c r="GO30" s="724"/>
      <c r="GP30" s="724"/>
      <c r="GQ30" s="725"/>
      <c r="GR30" s="726"/>
      <c r="GS30" s="727"/>
      <c r="GT30" s="724"/>
      <c r="GU30" s="724"/>
      <c r="GV30" s="724"/>
      <c r="GW30" s="725"/>
      <c r="GX30" s="727"/>
      <c r="GY30" s="724"/>
      <c r="GZ30" s="724"/>
      <c r="HA30" s="724"/>
      <c r="HB30" s="728"/>
      <c r="HC30" s="688"/>
      <c r="HD30" s="727"/>
      <c r="HE30" s="728"/>
      <c r="HF30" s="688"/>
      <c r="HG30" s="727"/>
      <c r="HH30" s="724"/>
      <c r="HI30" s="728"/>
      <c r="HJ30" s="688"/>
      <c r="HK30" s="741"/>
      <c r="HL30" s="724"/>
      <c r="HM30" s="724"/>
      <c r="HN30" s="724"/>
      <c r="HO30" s="728"/>
      <c r="HS30" s="807"/>
    </row>
    <row r="31" spans="1:227" ht="16" customHeight="1">
      <c r="A31" s="1815" t="s">
        <v>459</v>
      </c>
      <c r="B31" s="226"/>
      <c r="C31" s="226" t="s">
        <v>460</v>
      </c>
      <c r="E31" s="718"/>
      <c r="F31" s="718"/>
      <c r="G31" s="718"/>
      <c r="H31" s="718"/>
      <c r="I31" s="718"/>
      <c r="J31" s="740"/>
      <c r="K31" s="719"/>
      <c r="L31" s="719"/>
      <c r="M31" s="719"/>
      <c r="N31" s="720"/>
      <c r="O31" s="1816" t="s">
        <v>461</v>
      </c>
      <c r="P31" s="1816"/>
      <c r="Q31" s="1816"/>
      <c r="R31" s="1816"/>
      <c r="S31" s="1816"/>
      <c r="T31" s="721"/>
      <c r="U31" s="719"/>
      <c r="V31" s="719"/>
      <c r="W31" s="719"/>
      <c r="X31" s="720"/>
      <c r="Y31" s="721"/>
      <c r="Z31" s="719"/>
      <c r="AA31" s="719"/>
      <c r="AB31" s="719"/>
      <c r="AC31" s="720"/>
      <c r="AD31" s="721"/>
      <c r="AE31" s="719"/>
      <c r="AF31" s="719"/>
      <c r="AG31" s="719"/>
      <c r="AH31" s="720"/>
      <c r="AI31" s="721"/>
      <c r="AJ31" s="719"/>
      <c r="AK31" s="719"/>
      <c r="AL31" s="719"/>
      <c r="AM31" s="720"/>
      <c r="AN31" s="721"/>
      <c r="AO31" s="735"/>
      <c r="AP31" s="719"/>
      <c r="AQ31" s="719"/>
      <c r="AR31" s="729"/>
      <c r="AS31" s="721"/>
      <c r="AT31" s="719"/>
      <c r="AU31" s="719"/>
      <c r="AV31" s="719"/>
      <c r="AW31" s="729"/>
      <c r="AX31" s="686"/>
      <c r="AY31" s="737"/>
      <c r="AZ31" s="719"/>
      <c r="BA31" s="719"/>
      <c r="BB31" s="719"/>
      <c r="BC31" s="720"/>
      <c r="BD31" s="721"/>
      <c r="BE31" s="719"/>
      <c r="BF31" s="719"/>
      <c r="BG31" s="719"/>
      <c r="BH31" s="719"/>
      <c r="BI31" s="721"/>
      <c r="BJ31" s="719"/>
      <c r="BK31" s="719"/>
      <c r="BL31" s="719"/>
      <c r="BM31" s="719"/>
      <c r="BN31" s="721"/>
      <c r="BO31" s="735"/>
      <c r="BP31" s="719"/>
      <c r="BQ31" s="719"/>
      <c r="BR31" s="719"/>
      <c r="BS31" s="721"/>
      <c r="BT31" s="719"/>
      <c r="BU31" s="719"/>
      <c r="BV31" s="719"/>
      <c r="BW31" s="719"/>
      <c r="BX31" s="721"/>
      <c r="BY31" s="719"/>
      <c r="BZ31" s="719"/>
      <c r="CA31" s="719"/>
      <c r="CB31" s="719"/>
      <c r="CC31" s="721"/>
      <c r="CD31" s="719"/>
      <c r="CE31" s="719"/>
      <c r="CF31" s="719"/>
      <c r="CG31" s="729"/>
      <c r="CH31" s="688"/>
      <c r="CI31" s="740"/>
      <c r="CJ31" s="719"/>
      <c r="CK31" s="719"/>
      <c r="CL31" s="719"/>
      <c r="CM31" s="719"/>
      <c r="CN31" s="721"/>
      <c r="CO31" s="719"/>
      <c r="CP31" s="719"/>
      <c r="CQ31" s="719"/>
      <c r="CR31" s="719"/>
      <c r="CS31" s="721"/>
      <c r="CT31" s="654"/>
      <c r="CU31" s="719"/>
      <c r="CV31" s="719"/>
      <c r="CW31" s="719"/>
      <c r="CX31" s="721"/>
      <c r="CY31" s="719"/>
      <c r="CZ31" s="719"/>
      <c r="DA31" s="719"/>
      <c r="DB31" s="719"/>
      <c r="DC31" s="721"/>
      <c r="DD31" s="719"/>
      <c r="DE31" s="719"/>
      <c r="DF31" s="719"/>
      <c r="DG31" s="719"/>
      <c r="DH31" s="721"/>
      <c r="DI31" s="719"/>
      <c r="DJ31" s="719"/>
      <c r="DK31" s="719"/>
      <c r="DL31" s="729"/>
      <c r="DM31" s="688"/>
      <c r="DN31" s="737"/>
      <c r="DO31" s="719"/>
      <c r="DP31" s="719"/>
      <c r="DQ31" s="719"/>
      <c r="DR31" s="719"/>
      <c r="DS31" s="721"/>
      <c r="DT31" s="719"/>
      <c r="DU31" s="719"/>
      <c r="DV31" s="719"/>
      <c r="DW31" s="719"/>
      <c r="DX31" s="721"/>
      <c r="DY31" s="719"/>
      <c r="DZ31" s="719"/>
      <c r="EA31" s="719"/>
      <c r="EB31" s="719"/>
      <c r="EC31" s="721"/>
      <c r="ED31" s="719"/>
      <c r="EE31" s="719"/>
      <c r="EF31" s="719"/>
      <c r="EG31" s="719"/>
      <c r="EH31" s="721"/>
      <c r="EI31" s="751"/>
      <c r="EJ31" s="719"/>
      <c r="EK31" s="719"/>
      <c r="EL31" s="719"/>
      <c r="EM31" s="721"/>
      <c r="EN31" s="719"/>
      <c r="EO31" s="719"/>
      <c r="EP31" s="719"/>
      <c r="EQ31" s="729"/>
      <c r="ER31" s="688"/>
      <c r="ES31" s="834"/>
      <c r="ET31" s="719"/>
      <c r="EU31" s="719"/>
      <c r="EV31" s="719"/>
      <c r="EW31" s="719"/>
      <c r="EX31" s="721"/>
      <c r="EY31" s="654"/>
      <c r="EZ31" s="719"/>
      <c r="FA31" s="719"/>
      <c r="FB31" s="719"/>
      <c r="FC31" s="834"/>
      <c r="FD31" s="719"/>
      <c r="FE31" s="719"/>
      <c r="FF31" s="719"/>
      <c r="FG31" s="719"/>
      <c r="FH31" s="721"/>
      <c r="FI31" s="719"/>
      <c r="FJ31" s="719"/>
      <c r="FK31" s="719"/>
      <c r="FL31" s="719"/>
      <c r="FM31" s="721"/>
      <c r="FN31" s="654"/>
      <c r="FO31" s="719"/>
      <c r="FP31" s="719"/>
      <c r="FQ31" s="729"/>
      <c r="FR31" s="688"/>
      <c r="FS31" s="737"/>
      <c r="FT31" s="719"/>
      <c r="FU31" s="719"/>
      <c r="FV31" s="719"/>
      <c r="FW31" s="719"/>
      <c r="FX31" s="721"/>
      <c r="FY31" s="719"/>
      <c r="FZ31" s="719"/>
      <c r="GA31" s="719"/>
      <c r="GB31" s="719"/>
      <c r="GC31" s="721"/>
      <c r="GD31" s="719"/>
      <c r="GE31" s="719"/>
      <c r="GF31" s="719"/>
      <c r="GG31" s="719"/>
      <c r="GH31" s="721"/>
      <c r="GI31" s="719"/>
      <c r="GJ31" s="719"/>
      <c r="GK31" s="719"/>
      <c r="GL31" s="740"/>
      <c r="GM31" s="721"/>
      <c r="GN31" s="719"/>
      <c r="GO31" s="719"/>
      <c r="GP31" s="719"/>
      <c r="GQ31" s="720"/>
      <c r="GR31" s="739"/>
      <c r="GS31" s="721"/>
      <c r="GT31" s="719"/>
      <c r="GU31" s="719"/>
      <c r="GV31" s="719"/>
      <c r="GW31" s="720"/>
      <c r="GX31" s="721"/>
      <c r="GY31" s="719"/>
      <c r="GZ31" s="719"/>
      <c r="HA31" s="719"/>
      <c r="HB31" s="729"/>
      <c r="HC31" s="688"/>
      <c r="HD31" s="719"/>
      <c r="HE31" s="719"/>
      <c r="HF31" s="688"/>
      <c r="HG31" s="719"/>
      <c r="HH31" s="719"/>
      <c r="HI31" s="719"/>
      <c r="HJ31" s="688"/>
      <c r="HK31" s="740"/>
      <c r="HL31" s="719"/>
      <c r="HM31" s="719"/>
      <c r="HN31" s="719"/>
      <c r="HO31" s="792"/>
    </row>
    <row r="32" spans="1:227" ht="16" customHeight="1">
      <c r="A32" s="1815"/>
      <c r="B32" s="224"/>
      <c r="C32" s="224" t="s">
        <v>462</v>
      </c>
      <c r="E32" s="682"/>
      <c r="F32" s="682"/>
      <c r="G32" s="682"/>
      <c r="H32" s="682"/>
      <c r="I32" s="682"/>
      <c r="J32" s="714"/>
      <c r="K32" s="654"/>
      <c r="L32" s="654"/>
      <c r="M32" s="654"/>
      <c r="N32" s="683"/>
      <c r="O32" s="684"/>
      <c r="P32" s="690" t="s">
        <v>463</v>
      </c>
      <c r="Q32" s="654"/>
      <c r="R32" s="654"/>
      <c r="S32" s="683"/>
      <c r="T32" s="684"/>
      <c r="U32" s="654"/>
      <c r="V32" s="654"/>
      <c r="W32" s="654"/>
      <c r="X32" s="683"/>
      <c r="Y32" s="684"/>
      <c r="Z32" s="690" t="s">
        <v>463</v>
      </c>
      <c r="AA32" s="654"/>
      <c r="AB32" s="654"/>
      <c r="AC32" s="683"/>
      <c r="AD32" s="684"/>
      <c r="AE32" s="654"/>
      <c r="AF32" s="654"/>
      <c r="AG32" s="654"/>
      <c r="AH32" s="683"/>
      <c r="AI32" s="684"/>
      <c r="AJ32" s="690" t="s">
        <v>463</v>
      </c>
      <c r="AK32" s="654"/>
      <c r="AL32" s="654"/>
      <c r="AM32" s="683"/>
      <c r="AN32" s="684"/>
      <c r="AO32" s="700"/>
      <c r="AP32" s="654"/>
      <c r="AQ32" s="654"/>
      <c r="AR32" s="685"/>
      <c r="AS32" s="684"/>
      <c r="AT32" s="654"/>
      <c r="AU32" s="654"/>
      <c r="AV32" s="654"/>
      <c r="AW32" s="685"/>
      <c r="AX32" s="686"/>
      <c r="AY32" s="687"/>
      <c r="AZ32" s="690" t="s">
        <v>463</v>
      </c>
      <c r="BA32" s="654"/>
      <c r="BB32" s="654"/>
      <c r="BC32" s="685"/>
      <c r="BD32" s="684"/>
      <c r="BE32" s="654"/>
      <c r="BF32" s="654"/>
      <c r="BG32" s="654"/>
      <c r="BH32" s="654"/>
      <c r="BI32" s="684"/>
      <c r="BJ32" s="690" t="s">
        <v>463</v>
      </c>
      <c r="BK32" s="654"/>
      <c r="BL32" s="654"/>
      <c r="BM32" s="654"/>
      <c r="BN32" s="684"/>
      <c r="BO32" s="700"/>
      <c r="BP32" s="654"/>
      <c r="BQ32" s="654"/>
      <c r="BR32" s="654"/>
      <c r="BS32" s="684"/>
      <c r="BT32" s="654"/>
      <c r="BU32" s="654"/>
      <c r="BV32" s="654"/>
      <c r="BW32" s="654"/>
      <c r="BX32" s="684"/>
      <c r="BY32" s="690" t="s">
        <v>463</v>
      </c>
      <c r="BZ32" s="654"/>
      <c r="CA32" s="654"/>
      <c r="CB32" s="654"/>
      <c r="CC32" s="684"/>
      <c r="CD32" s="654"/>
      <c r="CE32" s="654"/>
      <c r="CF32" s="654"/>
      <c r="CG32" s="685"/>
      <c r="CH32" s="688"/>
      <c r="CI32" s="714"/>
      <c r="CJ32" s="654"/>
      <c r="CK32" s="654"/>
      <c r="CL32" s="654"/>
      <c r="CM32" s="654"/>
      <c r="CN32" s="684"/>
      <c r="CO32" s="654"/>
      <c r="CP32" s="654"/>
      <c r="CQ32" s="654"/>
      <c r="CR32" s="654"/>
      <c r="CS32" s="684"/>
      <c r="CT32" s="690" t="s">
        <v>463</v>
      </c>
      <c r="CU32" s="654"/>
      <c r="CV32" s="654"/>
      <c r="CW32" s="654"/>
      <c r="CX32" s="684"/>
      <c r="CY32" s="654"/>
      <c r="CZ32" s="654"/>
      <c r="DA32" s="654"/>
      <c r="DB32" s="654"/>
      <c r="DC32" s="684"/>
      <c r="DD32" s="654"/>
      <c r="DE32" s="654"/>
      <c r="DF32" s="654"/>
      <c r="DG32" s="654"/>
      <c r="DH32" s="684"/>
      <c r="DI32" s="690" t="s">
        <v>463</v>
      </c>
      <c r="DJ32" s="654"/>
      <c r="DK32" s="654"/>
      <c r="DL32" s="685"/>
      <c r="DM32" s="688"/>
      <c r="DN32" s="687"/>
      <c r="DO32" s="859"/>
      <c r="DP32" s="654"/>
      <c r="DQ32" s="654"/>
      <c r="DR32" s="654"/>
      <c r="DS32" s="684"/>
      <c r="DT32" s="690" t="s">
        <v>463</v>
      </c>
      <c r="DU32" s="654"/>
      <c r="DV32" s="654"/>
      <c r="DW32" s="654"/>
      <c r="DX32" s="684"/>
      <c r="DY32" s="719"/>
      <c r="DZ32" s="654"/>
      <c r="EA32" s="654"/>
      <c r="EB32" s="654"/>
      <c r="EC32" s="684"/>
      <c r="ED32" s="654"/>
      <c r="EE32" s="654"/>
      <c r="EF32" s="654"/>
      <c r="EG32" s="654"/>
      <c r="EH32" s="684"/>
      <c r="EI32" s="690" t="s">
        <v>463</v>
      </c>
      <c r="EJ32" s="654"/>
      <c r="EK32" s="654"/>
      <c r="EL32" s="654"/>
      <c r="EM32" s="684"/>
      <c r="EN32" s="719"/>
      <c r="EO32" s="654"/>
      <c r="EP32" s="654"/>
      <c r="EQ32" s="685"/>
      <c r="ER32" s="688"/>
      <c r="ES32" s="829"/>
      <c r="ET32" s="860"/>
      <c r="EU32" s="654"/>
      <c r="EV32" s="654"/>
      <c r="EW32" s="654"/>
      <c r="EX32" s="684"/>
      <c r="EY32" s="690" t="s">
        <v>463</v>
      </c>
      <c r="EZ32" s="654"/>
      <c r="FA32" s="654"/>
      <c r="FB32" s="744"/>
      <c r="FC32" s="829"/>
      <c r="FD32" s="654"/>
      <c r="FE32" s="654"/>
      <c r="FF32" s="654"/>
      <c r="FG32" s="654"/>
      <c r="FH32" s="684"/>
      <c r="FJ32" s="654"/>
      <c r="FK32" s="654"/>
      <c r="FL32" s="654"/>
      <c r="FM32" s="684"/>
      <c r="FN32" s="690" t="s">
        <v>463</v>
      </c>
      <c r="FO32" s="654"/>
      <c r="FP32" s="654"/>
      <c r="FQ32" s="685"/>
      <c r="FR32" s="688"/>
      <c r="FS32" s="687"/>
      <c r="FT32" s="654"/>
      <c r="FU32" s="654"/>
      <c r="FV32" s="654"/>
      <c r="FW32" s="654"/>
      <c r="FX32" s="684"/>
      <c r="FY32" s="654"/>
      <c r="FZ32" s="654"/>
      <c r="GA32" s="654"/>
      <c r="GB32" s="654"/>
      <c r="GC32" s="684"/>
      <c r="GD32" s="690" t="s">
        <v>463</v>
      </c>
      <c r="GE32" s="654"/>
      <c r="GF32" s="654"/>
      <c r="GG32" s="654"/>
      <c r="GH32" s="684"/>
      <c r="GI32" s="654"/>
      <c r="GJ32" s="654"/>
      <c r="GK32" s="654"/>
      <c r="GL32" s="714"/>
      <c r="GM32" s="684"/>
      <c r="GO32" s="654"/>
      <c r="GP32" s="654"/>
      <c r="GQ32" s="683"/>
      <c r="GR32" s="689"/>
      <c r="GS32" s="684"/>
      <c r="GT32" s="690" t="s">
        <v>463</v>
      </c>
      <c r="GU32" s="654"/>
      <c r="GV32" s="654"/>
      <c r="GW32" s="683"/>
      <c r="GX32" s="684"/>
      <c r="GY32" s="654"/>
      <c r="GZ32" s="654"/>
      <c r="HA32" s="654"/>
      <c r="HB32" s="685"/>
      <c r="HC32" s="688"/>
      <c r="HD32" s="654"/>
      <c r="HE32" s="654"/>
      <c r="HF32" s="688"/>
      <c r="HG32" s="654"/>
      <c r="HH32" s="654"/>
      <c r="HI32" s="654"/>
      <c r="HJ32" s="688"/>
      <c r="HK32" s="714"/>
      <c r="HL32" s="654"/>
      <c r="HM32" s="654"/>
      <c r="HN32" s="654"/>
      <c r="HO32" s="685"/>
    </row>
    <row r="33" spans="1:223" ht="16" customHeight="1">
      <c r="A33" s="1815"/>
      <c r="B33" s="658"/>
      <c r="C33" s="224" t="s">
        <v>464</v>
      </c>
      <c r="E33" s="682"/>
      <c r="F33" s="682"/>
      <c r="G33" s="682"/>
      <c r="H33" s="682"/>
      <c r="I33" s="682"/>
      <c r="J33" s="714"/>
      <c r="K33" s="690" t="s">
        <v>465</v>
      </c>
      <c r="L33" s="654"/>
      <c r="M33" s="654"/>
      <c r="N33" s="683"/>
      <c r="O33" s="684"/>
      <c r="P33" s="654"/>
      <c r="Q33" s="654"/>
      <c r="R33" s="654"/>
      <c r="S33" s="683"/>
      <c r="T33" s="684"/>
      <c r="U33" s="690" t="s">
        <v>465</v>
      </c>
      <c r="V33" s="654"/>
      <c r="W33" s="654"/>
      <c r="X33" s="683"/>
      <c r="Y33" s="684"/>
      <c r="Z33" s="654"/>
      <c r="AA33" s="654"/>
      <c r="AB33" s="654"/>
      <c r="AC33" s="683"/>
      <c r="AD33" s="684"/>
      <c r="AE33" s="690" t="s">
        <v>465</v>
      </c>
      <c r="AF33" s="654"/>
      <c r="AG33" s="654"/>
      <c r="AH33" s="683"/>
      <c r="AI33" s="684"/>
      <c r="AJ33" s="654"/>
      <c r="AK33" s="654"/>
      <c r="AL33" s="654"/>
      <c r="AM33" s="683"/>
      <c r="AN33" s="684"/>
      <c r="AO33" s="700"/>
      <c r="AP33" s="654"/>
      <c r="AQ33" s="654"/>
      <c r="AR33" s="685"/>
      <c r="AS33" s="684"/>
      <c r="AT33" s="690" t="s">
        <v>465</v>
      </c>
      <c r="AU33" s="654"/>
      <c r="AV33" s="654"/>
      <c r="AW33" s="685"/>
      <c r="AX33" s="686"/>
      <c r="AY33" s="687"/>
      <c r="AZ33" s="654"/>
      <c r="BA33" s="654"/>
      <c r="BB33" s="654"/>
      <c r="BC33" s="685"/>
      <c r="BD33" s="684"/>
      <c r="BE33" s="690" t="s">
        <v>465</v>
      </c>
      <c r="BF33" s="654"/>
      <c r="BG33" s="654"/>
      <c r="BH33" s="654"/>
      <c r="BI33" s="684"/>
      <c r="BJ33" s="654"/>
      <c r="BK33" s="654"/>
      <c r="BL33" s="654"/>
      <c r="BM33" s="654"/>
      <c r="BN33" s="684"/>
      <c r="BO33" s="700"/>
      <c r="BP33" s="654"/>
      <c r="BQ33" s="654"/>
      <c r="BR33" s="654"/>
      <c r="BS33" s="684"/>
      <c r="BT33" s="690" t="s">
        <v>465</v>
      </c>
      <c r="BU33" s="654"/>
      <c r="BV33" s="654"/>
      <c r="BW33" s="654"/>
      <c r="BX33" s="684"/>
      <c r="BY33" s="654"/>
      <c r="BZ33" s="654"/>
      <c r="CA33" s="654"/>
      <c r="CB33" s="654"/>
      <c r="CC33" s="684"/>
      <c r="CD33" s="690" t="s">
        <v>465</v>
      </c>
      <c r="CE33" s="654"/>
      <c r="CF33" s="654"/>
      <c r="CG33" s="685"/>
      <c r="CH33" s="688"/>
      <c r="CI33" s="714"/>
      <c r="CJ33" s="654"/>
      <c r="CK33" s="654"/>
      <c r="CL33" s="654"/>
      <c r="CM33" s="654"/>
      <c r="CN33" s="684"/>
      <c r="CO33" s="690" t="s">
        <v>465</v>
      </c>
      <c r="CP33" s="654"/>
      <c r="CQ33" s="654"/>
      <c r="CR33" s="654"/>
      <c r="CS33" s="684"/>
      <c r="CT33" s="654"/>
      <c r="CU33" s="654"/>
      <c r="CV33" s="654"/>
      <c r="CW33" s="654"/>
      <c r="CX33" s="684"/>
      <c r="CY33" s="690" t="s">
        <v>465</v>
      </c>
      <c r="CZ33" s="654"/>
      <c r="DA33" s="654"/>
      <c r="DB33" s="654"/>
      <c r="DC33" s="684"/>
      <c r="DD33" s="654"/>
      <c r="DE33" s="654"/>
      <c r="DF33" s="654"/>
      <c r="DG33" s="654"/>
      <c r="DH33" s="684"/>
      <c r="DI33" s="859"/>
      <c r="DJ33" s="654"/>
      <c r="DK33" s="654"/>
      <c r="DL33" s="685"/>
      <c r="DM33" s="688"/>
      <c r="DN33" s="687"/>
      <c r="DO33" s="690" t="s">
        <v>465</v>
      </c>
      <c r="DP33" s="654"/>
      <c r="DQ33" s="654"/>
      <c r="DR33" s="654"/>
      <c r="DS33" s="684"/>
      <c r="DT33" s="859"/>
      <c r="DU33" s="654"/>
      <c r="DV33" s="654"/>
      <c r="DW33" s="654"/>
      <c r="DX33" s="684"/>
      <c r="DY33" s="719"/>
      <c r="DZ33" s="654"/>
      <c r="EA33" s="654"/>
      <c r="EB33" s="654"/>
      <c r="EC33" s="684"/>
      <c r="ED33" s="690" t="s">
        <v>465</v>
      </c>
      <c r="EE33" s="654"/>
      <c r="EF33" s="654"/>
      <c r="EG33" s="654"/>
      <c r="EH33" s="684"/>
      <c r="EI33" s="654"/>
      <c r="EJ33" s="654"/>
      <c r="EK33" s="654"/>
      <c r="EL33" s="654"/>
      <c r="EM33" s="684"/>
      <c r="EN33" s="654"/>
      <c r="EO33" s="654"/>
      <c r="EP33" s="654"/>
      <c r="EQ33" s="685"/>
      <c r="ER33" s="688"/>
      <c r="ES33" s="829"/>
      <c r="ET33" s="690" t="s">
        <v>465</v>
      </c>
      <c r="EU33" s="654"/>
      <c r="EV33" s="654"/>
      <c r="EW33" s="654"/>
      <c r="EX33" s="684"/>
      <c r="EY33" s="860"/>
      <c r="EZ33" s="654"/>
      <c r="FA33" s="654"/>
      <c r="FB33" s="654"/>
      <c r="FC33" s="829"/>
      <c r="FE33" s="654"/>
      <c r="FF33" s="654"/>
      <c r="FG33" s="654"/>
      <c r="FH33" s="684"/>
      <c r="FI33" s="713" t="s">
        <v>466</v>
      </c>
      <c r="FJ33" s="654"/>
      <c r="FK33" s="654"/>
      <c r="FL33" s="654"/>
      <c r="FM33" s="684"/>
      <c r="FN33" s="860"/>
      <c r="FO33" s="654"/>
      <c r="FP33" s="654"/>
      <c r="FQ33" s="685"/>
      <c r="FR33" s="688"/>
      <c r="FS33" s="687"/>
      <c r="FU33" s="654"/>
      <c r="FV33" s="654"/>
      <c r="FW33" s="654"/>
      <c r="FX33" s="684"/>
      <c r="FY33" s="690" t="s">
        <v>465</v>
      </c>
      <c r="FZ33" s="654"/>
      <c r="GA33" s="654"/>
      <c r="GB33" s="654"/>
      <c r="GC33" s="684"/>
      <c r="GD33" s="860"/>
      <c r="GE33" s="654"/>
      <c r="GF33" s="654"/>
      <c r="GG33" s="654"/>
      <c r="GH33" s="684"/>
      <c r="GI33" s="690" t="s">
        <v>465</v>
      </c>
      <c r="GJ33" s="654"/>
      <c r="GK33" s="654"/>
      <c r="GL33" s="714"/>
      <c r="GM33" s="684"/>
      <c r="GN33" s="713" t="s">
        <v>467</v>
      </c>
      <c r="GO33" s="654"/>
      <c r="GP33" s="654"/>
      <c r="GQ33" s="683"/>
      <c r="GR33" s="689"/>
      <c r="GS33" s="684"/>
      <c r="GT33" s="860"/>
      <c r="GU33" s="654"/>
      <c r="GV33" s="654"/>
      <c r="GW33" s="683"/>
      <c r="GX33" s="684"/>
      <c r="GY33" s="690" t="s">
        <v>465</v>
      </c>
      <c r="GZ33" s="654"/>
      <c r="HA33" s="654"/>
      <c r="HB33" s="685"/>
      <c r="HC33" s="688"/>
      <c r="HD33" s="654"/>
      <c r="HE33" s="654"/>
      <c r="HF33" s="688"/>
      <c r="HG33" s="654"/>
      <c r="HH33" s="654"/>
      <c r="HI33" s="654"/>
      <c r="HJ33" s="688"/>
      <c r="HK33" s="714"/>
      <c r="HL33" s="654"/>
      <c r="HM33" s="654"/>
      <c r="HN33" s="654"/>
      <c r="HO33" s="685"/>
    </row>
    <row r="34" spans="1:223">
      <c r="A34" s="1815"/>
      <c r="B34" s="658"/>
      <c r="C34" s="224" t="s">
        <v>468</v>
      </c>
      <c r="E34" s="682"/>
      <c r="F34" s="682"/>
      <c r="G34" s="682"/>
      <c r="H34" s="682"/>
      <c r="I34" s="682"/>
      <c r="J34" s="750" t="s">
        <v>389</v>
      </c>
      <c r="K34" s="654"/>
      <c r="L34" s="654"/>
      <c r="M34" s="654"/>
      <c r="N34" s="683"/>
      <c r="O34" s="684"/>
      <c r="P34" s="654"/>
      <c r="Q34" s="654"/>
      <c r="R34" s="654"/>
      <c r="S34" s="683"/>
      <c r="T34" s="684"/>
      <c r="U34" s="654"/>
      <c r="V34" s="654"/>
      <c r="W34" s="654"/>
      <c r="X34" s="683"/>
      <c r="Y34" s="684"/>
      <c r="Z34" s="654"/>
      <c r="AA34" s="654"/>
      <c r="AB34" s="654"/>
      <c r="AC34" s="683"/>
      <c r="AD34" s="684"/>
      <c r="AE34" s="654"/>
      <c r="AF34" s="654"/>
      <c r="AG34" s="654"/>
      <c r="AH34" s="683"/>
      <c r="AI34" s="684"/>
      <c r="AJ34" s="654"/>
      <c r="AK34" s="654"/>
      <c r="AL34" s="654"/>
      <c r="AM34" s="683"/>
      <c r="AN34" s="684"/>
      <c r="AO34" s="700"/>
      <c r="AP34" s="654"/>
      <c r="AQ34" s="654"/>
      <c r="AR34" s="685"/>
      <c r="AS34" s="684"/>
      <c r="AT34" s="654"/>
      <c r="AU34" s="654"/>
      <c r="AV34" s="654"/>
      <c r="AW34" s="685"/>
      <c r="AX34" s="686"/>
      <c r="AY34" s="687"/>
      <c r="AZ34" s="654"/>
      <c r="BA34" s="654"/>
      <c r="BB34" s="654"/>
      <c r="BC34" s="683"/>
      <c r="BD34" s="684"/>
      <c r="BE34" s="654"/>
      <c r="BF34" s="654"/>
      <c r="BG34" s="654"/>
      <c r="BH34" s="654"/>
      <c r="BI34" s="684"/>
      <c r="BJ34" s="654"/>
      <c r="BK34" s="654"/>
      <c r="BL34" s="654"/>
      <c r="BM34" s="654"/>
      <c r="BN34" s="684"/>
      <c r="BO34" s="700"/>
      <c r="BP34" s="654"/>
      <c r="BQ34" s="654"/>
      <c r="BR34" s="654"/>
      <c r="BS34" s="754"/>
      <c r="BT34" s="654"/>
      <c r="BU34" s="654"/>
      <c r="BV34" s="654"/>
      <c r="BW34" s="654"/>
      <c r="BX34" s="684"/>
      <c r="BY34" s="654"/>
      <c r="BZ34" s="654"/>
      <c r="CA34" s="654"/>
      <c r="CB34" s="654"/>
      <c r="CC34" s="684"/>
      <c r="CD34" s="654"/>
      <c r="CE34" s="654"/>
      <c r="CF34" s="654"/>
      <c r="CG34" s="685"/>
      <c r="CH34" s="688"/>
      <c r="CI34" s="750" t="s">
        <v>389</v>
      </c>
      <c r="CJ34" s="690" t="s">
        <v>469</v>
      </c>
      <c r="CK34" s="654"/>
      <c r="CL34" s="654"/>
      <c r="CM34" s="654"/>
      <c r="CN34" s="684"/>
      <c r="CO34" s="654"/>
      <c r="CP34" s="654"/>
      <c r="CQ34" s="654"/>
      <c r="CR34" s="654"/>
      <c r="CS34" s="684"/>
      <c r="CT34" s="654"/>
      <c r="CU34" s="654"/>
      <c r="CV34" s="654"/>
      <c r="CW34" s="654"/>
      <c r="CX34" s="684"/>
      <c r="CY34" s="654"/>
      <c r="CZ34" s="654"/>
      <c r="DA34" s="654"/>
      <c r="DB34" s="654"/>
      <c r="DC34" s="684"/>
      <c r="DD34" s="690" t="s">
        <v>469</v>
      </c>
      <c r="DE34" s="654"/>
      <c r="DF34" s="654"/>
      <c r="DG34" s="654"/>
      <c r="DH34" s="684"/>
      <c r="DI34" s="654"/>
      <c r="DJ34" s="654"/>
      <c r="DK34" s="654"/>
      <c r="DL34" s="685"/>
      <c r="DM34" s="688"/>
      <c r="DN34" s="687"/>
      <c r="DO34" s="654"/>
      <c r="DP34" s="654"/>
      <c r="DQ34" s="654"/>
      <c r="DR34" s="654"/>
      <c r="DS34" s="684"/>
      <c r="DT34" s="654"/>
      <c r="DU34" s="654"/>
      <c r="DV34" s="654"/>
      <c r="DW34" s="654"/>
      <c r="DX34" s="684"/>
      <c r="DY34" s="690" t="s">
        <v>469</v>
      </c>
      <c r="DZ34" s="654"/>
      <c r="EA34" s="654"/>
      <c r="EB34" s="654"/>
      <c r="EC34" s="684"/>
      <c r="ED34" s="654"/>
      <c r="EE34" s="654"/>
      <c r="EF34" s="654"/>
      <c r="EG34" s="654"/>
      <c r="EH34" s="684"/>
      <c r="EI34" s="654"/>
      <c r="EJ34" s="654"/>
      <c r="EK34" s="654"/>
      <c r="EL34" s="654"/>
      <c r="EM34" s="684"/>
      <c r="EN34" s="690" t="s">
        <v>469</v>
      </c>
      <c r="EO34" s="654"/>
      <c r="EP34" s="654"/>
      <c r="EQ34" s="685"/>
      <c r="ER34" s="688"/>
      <c r="ES34" s="829"/>
      <c r="ET34" s="654"/>
      <c r="EU34" s="654"/>
      <c r="EV34" s="654"/>
      <c r="EW34" s="654"/>
      <c r="EX34" s="684"/>
      <c r="EY34" s="654"/>
      <c r="EZ34" s="654"/>
      <c r="FA34" s="654"/>
      <c r="FB34" s="654"/>
      <c r="FC34" s="829"/>
      <c r="FD34" s="690" t="s">
        <v>469</v>
      </c>
      <c r="FE34" s="654"/>
      <c r="FF34" s="654"/>
      <c r="FG34" s="654"/>
      <c r="FH34" s="684"/>
      <c r="FI34" s="654"/>
      <c r="FJ34" s="654"/>
      <c r="FK34" s="654"/>
      <c r="FL34" s="654"/>
      <c r="FM34" s="684"/>
      <c r="FN34" s="654"/>
      <c r="FO34" s="654"/>
      <c r="FP34" s="654"/>
      <c r="FQ34" s="685"/>
      <c r="FR34" s="688"/>
      <c r="FS34" s="687"/>
      <c r="FT34" s="690" t="s">
        <v>469</v>
      </c>
      <c r="FU34" s="654"/>
      <c r="FV34" s="654"/>
      <c r="FW34" s="654"/>
      <c r="FX34" s="684"/>
      <c r="FY34" s="654"/>
      <c r="FZ34" s="654"/>
      <c r="GA34" s="654"/>
      <c r="GB34" s="654"/>
      <c r="GC34" s="684"/>
      <c r="GD34" s="654"/>
      <c r="GE34" s="654"/>
      <c r="GF34" s="654"/>
      <c r="GG34" s="654"/>
      <c r="GH34" s="684"/>
      <c r="GI34" s="654"/>
      <c r="GJ34" s="654"/>
      <c r="GK34" s="654"/>
      <c r="GL34" s="750" t="s">
        <v>389</v>
      </c>
      <c r="GM34" s="684"/>
      <c r="GN34" s="654"/>
      <c r="GO34" s="654"/>
      <c r="GP34" s="654"/>
      <c r="GQ34" s="683"/>
      <c r="GR34" s="689"/>
      <c r="GS34" s="684"/>
      <c r="GT34" s="654"/>
      <c r="GU34" s="654"/>
      <c r="GV34" s="654"/>
      <c r="GW34" s="683"/>
      <c r="GX34" s="684"/>
      <c r="GY34" s="654"/>
      <c r="GZ34" s="654"/>
      <c r="HA34" s="654"/>
      <c r="HB34" s="685"/>
      <c r="HC34" s="688"/>
      <c r="HD34" s="654"/>
      <c r="HE34" s="654"/>
      <c r="HF34" s="688"/>
      <c r="HG34" s="654"/>
      <c r="HH34" s="654"/>
      <c r="HI34" s="654"/>
      <c r="HJ34" s="688"/>
      <c r="HK34" s="750" t="s">
        <v>389</v>
      </c>
      <c r="HL34" s="654"/>
      <c r="HM34" s="654"/>
      <c r="HN34" s="654"/>
      <c r="HO34" s="685"/>
    </row>
    <row r="35" spans="1:223">
      <c r="A35" s="1815"/>
      <c r="B35" s="658"/>
      <c r="C35" s="224" t="s">
        <v>470</v>
      </c>
      <c r="E35" s="682"/>
      <c r="F35" s="682"/>
      <c r="G35" s="682"/>
      <c r="H35" s="682"/>
      <c r="I35" s="682"/>
      <c r="J35" s="750"/>
      <c r="K35" s="654"/>
      <c r="L35" s="654"/>
      <c r="M35" s="654"/>
      <c r="N35" s="683"/>
      <c r="O35" s="684"/>
      <c r="P35" s="654"/>
      <c r="Q35" s="654"/>
      <c r="R35" s="654"/>
      <c r="S35" s="683"/>
      <c r="T35" s="767" t="s">
        <v>471</v>
      </c>
      <c r="U35" s="654"/>
      <c r="V35" s="654"/>
      <c r="W35" s="654"/>
      <c r="X35" s="683"/>
      <c r="Y35" s="684"/>
      <c r="Z35" s="654"/>
      <c r="AA35" s="654"/>
      <c r="AB35" s="654"/>
      <c r="AC35" s="683"/>
      <c r="AD35" s="767" t="s">
        <v>471</v>
      </c>
      <c r="AE35" s="853"/>
      <c r="AF35" s="853"/>
      <c r="AG35" s="853"/>
      <c r="AH35" s="853"/>
      <c r="AI35" s="684"/>
      <c r="AJ35" s="654"/>
      <c r="AK35" s="654"/>
      <c r="AL35" s="654"/>
      <c r="AM35" s="683"/>
      <c r="AN35" s="767" t="s">
        <v>471</v>
      </c>
      <c r="AO35" s="700"/>
      <c r="AP35" s="654"/>
      <c r="AQ35" s="654"/>
      <c r="AR35" s="685"/>
      <c r="AS35" s="684"/>
      <c r="AT35" s="654"/>
      <c r="AU35" s="654"/>
      <c r="AV35" s="654"/>
      <c r="AW35" s="685"/>
      <c r="AX35" s="686"/>
      <c r="AY35" s="767" t="s">
        <v>471</v>
      </c>
      <c r="AZ35" s="654"/>
      <c r="BA35" s="654"/>
      <c r="BB35" s="654"/>
      <c r="BC35" s="683"/>
      <c r="BD35" s="684"/>
      <c r="BE35" s="654"/>
      <c r="BF35" s="654"/>
      <c r="BG35" s="654"/>
      <c r="BH35" s="654"/>
      <c r="BI35" s="767" t="s">
        <v>471</v>
      </c>
      <c r="BJ35" s="654"/>
      <c r="BK35" s="654"/>
      <c r="BL35" s="654"/>
      <c r="BM35" s="654"/>
      <c r="BN35" s="684"/>
      <c r="BO35" s="822"/>
      <c r="BP35" s="654"/>
      <c r="BQ35" s="654"/>
      <c r="BR35" s="654"/>
      <c r="BS35" s="767" t="s">
        <v>471</v>
      </c>
      <c r="BT35" s="687"/>
      <c r="BU35" s="687"/>
      <c r="BV35" s="654"/>
      <c r="BW35" s="654"/>
      <c r="BX35" s="684"/>
      <c r="BY35" s="654"/>
      <c r="BZ35" s="654"/>
      <c r="CA35" s="654"/>
      <c r="CB35" s="654"/>
      <c r="CC35" s="767" t="s">
        <v>471</v>
      </c>
      <c r="CD35" s="654"/>
      <c r="CE35" s="654"/>
      <c r="CF35" s="654"/>
      <c r="CG35" s="685"/>
      <c r="CH35" s="688"/>
      <c r="CI35" s="750"/>
      <c r="CJ35" s="654"/>
      <c r="CK35" s="654"/>
      <c r="CL35" s="654"/>
      <c r="CM35" s="654"/>
      <c r="CN35" s="767" t="s">
        <v>471</v>
      </c>
      <c r="CO35" s="654"/>
      <c r="CP35" s="654"/>
      <c r="CQ35" s="654"/>
      <c r="CR35" s="654"/>
      <c r="CS35" s="684"/>
      <c r="CT35" s="654"/>
      <c r="CU35" s="654"/>
      <c r="CV35" s="654"/>
      <c r="CW35" s="654"/>
      <c r="CX35" s="767" t="s">
        <v>471</v>
      </c>
      <c r="CY35" s="654"/>
      <c r="CZ35" s="654"/>
      <c r="DA35" s="654"/>
      <c r="DB35" s="654"/>
      <c r="DC35" s="684"/>
      <c r="DD35" s="654"/>
      <c r="DE35" s="654"/>
      <c r="DF35" s="654"/>
      <c r="DG35" s="654"/>
      <c r="DH35" s="767" t="s">
        <v>471</v>
      </c>
      <c r="DI35" s="654"/>
      <c r="DJ35" s="654"/>
      <c r="DK35" s="654"/>
      <c r="DL35" s="685"/>
      <c r="DM35" s="688"/>
      <c r="DN35" s="687"/>
      <c r="DO35" s="654"/>
      <c r="DP35" s="654"/>
      <c r="DQ35" s="654"/>
      <c r="DR35" s="654"/>
      <c r="DS35" s="767" t="s">
        <v>471</v>
      </c>
      <c r="DT35" s="654"/>
      <c r="DU35" s="654"/>
      <c r="DV35" s="654"/>
      <c r="DW35" s="654"/>
      <c r="DX35" s="684"/>
      <c r="DY35" s="654"/>
      <c r="DZ35" s="654"/>
      <c r="EA35" s="654"/>
      <c r="EB35" s="654"/>
      <c r="EC35" s="767" t="s">
        <v>471</v>
      </c>
      <c r="ED35" s="654"/>
      <c r="EE35" s="654"/>
      <c r="EF35" s="654"/>
      <c r="EG35" s="654"/>
      <c r="EH35" s="684"/>
      <c r="EI35" s="654"/>
      <c r="EJ35" s="654"/>
      <c r="EK35" s="654"/>
      <c r="EL35" s="654"/>
      <c r="EM35" s="767" t="s">
        <v>471</v>
      </c>
      <c r="EN35" s="654"/>
      <c r="EO35" s="654"/>
      <c r="EP35" s="654"/>
      <c r="EQ35" s="685"/>
      <c r="ER35" s="688"/>
      <c r="ES35" s="829"/>
      <c r="ET35" s="654"/>
      <c r="EU35" s="654"/>
      <c r="EV35" s="654"/>
      <c r="EW35" s="654"/>
      <c r="EX35" s="684"/>
      <c r="EY35" s="654"/>
      <c r="EZ35" s="654"/>
      <c r="FA35" s="654"/>
      <c r="FB35" s="654"/>
      <c r="FC35" s="829"/>
      <c r="FD35" s="654"/>
      <c r="FE35" s="654"/>
      <c r="FF35" s="654"/>
      <c r="FG35" s="654"/>
      <c r="FH35" s="767" t="s">
        <v>471</v>
      </c>
      <c r="FI35" s="654"/>
      <c r="FJ35" s="654"/>
      <c r="FK35" s="654"/>
      <c r="FL35" s="654"/>
      <c r="FM35" s="684"/>
      <c r="FN35" s="654"/>
      <c r="FO35" s="654"/>
      <c r="FP35" s="654"/>
      <c r="FQ35" s="685"/>
      <c r="FR35" s="688"/>
      <c r="FS35" s="767" t="s">
        <v>471</v>
      </c>
      <c r="FT35" s="654"/>
      <c r="FU35" s="654"/>
      <c r="FV35" s="654"/>
      <c r="FW35" s="654"/>
      <c r="FX35" s="684"/>
      <c r="FY35" s="654"/>
      <c r="FZ35" s="654"/>
      <c r="GA35" s="654"/>
      <c r="GB35" s="685"/>
      <c r="GC35" s="767" t="s">
        <v>471</v>
      </c>
      <c r="GD35" s="654"/>
      <c r="GE35" s="654"/>
      <c r="GF35" s="654"/>
      <c r="GG35" s="654"/>
      <c r="GH35" s="684"/>
      <c r="GI35" s="654"/>
      <c r="GJ35" s="654"/>
      <c r="GK35" s="654"/>
      <c r="GL35" s="715"/>
      <c r="GM35" s="767" t="s">
        <v>471</v>
      </c>
      <c r="GN35" s="654"/>
      <c r="GO35" s="654"/>
      <c r="GP35" s="654"/>
      <c r="GQ35" s="683"/>
      <c r="GR35" s="689"/>
      <c r="GS35" s="684"/>
      <c r="GT35" s="654"/>
      <c r="GU35" s="654"/>
      <c r="GV35" s="654"/>
      <c r="GW35" s="683"/>
      <c r="GX35" s="767" t="s">
        <v>471</v>
      </c>
      <c r="GY35" s="654"/>
      <c r="GZ35" s="654"/>
      <c r="HA35" s="654"/>
      <c r="HB35" s="685"/>
      <c r="HC35" s="688"/>
      <c r="HD35" s="654"/>
      <c r="HE35" s="654"/>
      <c r="HF35" s="688"/>
      <c r="HG35" s="654"/>
      <c r="HH35" s="654"/>
      <c r="HI35" s="654"/>
      <c r="HJ35" s="688"/>
      <c r="HK35" s="750"/>
      <c r="HL35" s="654"/>
      <c r="HM35" s="654"/>
      <c r="HN35" s="654"/>
      <c r="HO35" s="685"/>
    </row>
    <row r="36" spans="1:223">
      <c r="A36" s="1815"/>
      <c r="B36" s="658"/>
      <c r="C36" s="224" t="s">
        <v>472</v>
      </c>
      <c r="E36" s="682"/>
      <c r="F36" s="682"/>
      <c r="G36" s="682"/>
      <c r="H36" s="682"/>
      <c r="I36" s="682"/>
      <c r="J36" s="750"/>
      <c r="K36" s="654"/>
      <c r="L36" s="654"/>
      <c r="M36" s="654"/>
      <c r="N36" s="683"/>
      <c r="O36" s="767" t="s">
        <v>11</v>
      </c>
      <c r="P36" s="654"/>
      <c r="Q36" s="654"/>
      <c r="R36" s="654"/>
      <c r="S36" s="683"/>
      <c r="T36" s="684"/>
      <c r="U36" s="654"/>
      <c r="V36" s="654"/>
      <c r="W36" s="654"/>
      <c r="X36" s="683"/>
      <c r="Y36" s="767" t="s">
        <v>11</v>
      </c>
      <c r="Z36" s="654"/>
      <c r="AA36" s="654"/>
      <c r="AB36" s="654"/>
      <c r="AC36" s="683"/>
      <c r="AD36" s="858"/>
      <c r="AE36" s="853"/>
      <c r="AF36" s="853"/>
      <c r="AG36" s="853"/>
      <c r="AH36" s="853"/>
      <c r="AI36" s="767" t="s">
        <v>11</v>
      </c>
      <c r="AJ36" s="654"/>
      <c r="AK36" s="654"/>
      <c r="AL36" s="654"/>
      <c r="AM36" s="683"/>
      <c r="AN36" s="684"/>
      <c r="AO36" s="700"/>
      <c r="AP36" s="654"/>
      <c r="AQ36" s="654"/>
      <c r="AR36" s="685"/>
      <c r="AS36" s="767" t="s">
        <v>11</v>
      </c>
      <c r="AT36" s="654"/>
      <c r="AU36" s="654"/>
      <c r="AV36" s="654"/>
      <c r="AW36" s="685"/>
      <c r="AX36" s="686"/>
      <c r="AY36" s="687"/>
      <c r="AZ36" s="654"/>
      <c r="BA36" s="654"/>
      <c r="BB36" s="654"/>
      <c r="BC36" s="683"/>
      <c r="BD36" s="767" t="s">
        <v>11</v>
      </c>
      <c r="BE36" s="654"/>
      <c r="BF36" s="654"/>
      <c r="BG36" s="654"/>
      <c r="BH36" s="654"/>
      <c r="BI36" s="858"/>
      <c r="BJ36" s="654"/>
      <c r="BK36" s="654"/>
      <c r="BL36" s="654"/>
      <c r="BM36" s="654"/>
      <c r="BN36" s="767" t="s">
        <v>11</v>
      </c>
      <c r="BO36" s="822"/>
      <c r="BP36" s="654"/>
      <c r="BQ36" s="654"/>
      <c r="BR36" s="654"/>
      <c r="BS36" s="721"/>
      <c r="BT36" s="687"/>
      <c r="BU36" s="687"/>
      <c r="BV36" s="654"/>
      <c r="BW36" s="654"/>
      <c r="BX36" s="767" t="s">
        <v>11</v>
      </c>
      <c r="BY36" s="654"/>
      <c r="BZ36" s="654"/>
      <c r="CA36" s="654"/>
      <c r="CB36" s="654"/>
      <c r="CC36" s="684"/>
      <c r="CD36" s="654"/>
      <c r="CE36" s="654"/>
      <c r="CF36" s="654"/>
      <c r="CG36" s="685"/>
      <c r="CH36" s="688"/>
      <c r="CI36" s="767" t="s">
        <v>11</v>
      </c>
      <c r="CJ36" s="654"/>
      <c r="CK36" s="654"/>
      <c r="CL36" s="654"/>
      <c r="CM36" s="654"/>
      <c r="CN36" s="684"/>
      <c r="CO36" s="654"/>
      <c r="CP36" s="654"/>
      <c r="CQ36" s="654"/>
      <c r="CR36" s="654"/>
      <c r="CS36" s="767" t="s">
        <v>11</v>
      </c>
      <c r="CT36" s="654"/>
      <c r="CU36" s="654"/>
      <c r="CV36" s="654"/>
      <c r="CW36" s="654"/>
      <c r="CX36" s="858"/>
      <c r="CY36" s="654"/>
      <c r="CZ36" s="654"/>
      <c r="DA36" s="654"/>
      <c r="DB36" s="654"/>
      <c r="DC36" s="767" t="s">
        <v>11</v>
      </c>
      <c r="DD36" s="654"/>
      <c r="DE36" s="853"/>
      <c r="DF36" s="853"/>
      <c r="DG36" s="853"/>
      <c r="DH36" s="684"/>
      <c r="DI36" s="654"/>
      <c r="DJ36" s="654"/>
      <c r="DK36" s="654"/>
      <c r="DL36" s="685"/>
      <c r="DM36" s="688"/>
      <c r="DN36" s="767" t="s">
        <v>11</v>
      </c>
      <c r="DO36" s="654"/>
      <c r="DP36" s="654"/>
      <c r="DQ36" s="654"/>
      <c r="DR36" s="654"/>
      <c r="DS36" s="684"/>
      <c r="DT36" s="654"/>
      <c r="DU36" s="654"/>
      <c r="DV36" s="654"/>
      <c r="DW36" s="654"/>
      <c r="DX36" s="767" t="s">
        <v>11</v>
      </c>
      <c r="DY36" s="654"/>
      <c r="DZ36" s="654"/>
      <c r="EA36" s="654"/>
      <c r="EB36" s="654"/>
      <c r="EC36" s="684"/>
      <c r="ED36" s="654"/>
      <c r="EE36" s="654"/>
      <c r="EF36" s="654"/>
      <c r="EG36" s="654"/>
      <c r="EH36" s="767" t="s">
        <v>11</v>
      </c>
      <c r="EI36" s="654"/>
      <c r="EJ36" s="654"/>
      <c r="EK36" s="654"/>
      <c r="EL36" s="654"/>
      <c r="EM36" s="684"/>
      <c r="EN36" s="654"/>
      <c r="EO36" s="654"/>
      <c r="EP36" s="654"/>
      <c r="EQ36" s="685"/>
      <c r="ER36" s="688"/>
      <c r="ES36" s="829"/>
      <c r="ET36" s="654"/>
      <c r="EU36" s="654"/>
      <c r="EV36" s="654"/>
      <c r="EW36" s="654"/>
      <c r="EX36" s="767" t="s">
        <v>11</v>
      </c>
      <c r="EY36" s="654"/>
      <c r="EZ36" s="654"/>
      <c r="FA36" s="654"/>
      <c r="FB36" s="654"/>
      <c r="FC36" s="829"/>
      <c r="FD36" s="654"/>
      <c r="FE36" s="654"/>
      <c r="FF36" s="654"/>
      <c r="FG36" s="654"/>
      <c r="FH36" s="684"/>
      <c r="FI36" s="654"/>
      <c r="FJ36" s="654"/>
      <c r="FK36" s="654"/>
      <c r="FL36" s="654"/>
      <c r="FM36" s="767" t="s">
        <v>11</v>
      </c>
      <c r="FN36" s="654"/>
      <c r="FO36" s="654"/>
      <c r="FP36" s="654"/>
      <c r="FQ36" s="685"/>
      <c r="FR36" s="688"/>
      <c r="FS36" s="684"/>
      <c r="FT36" s="654"/>
      <c r="FU36" s="654"/>
      <c r="FV36" s="654"/>
      <c r="FW36" s="654"/>
      <c r="FX36" s="767" t="s">
        <v>11</v>
      </c>
      <c r="FY36" s="654"/>
      <c r="FZ36" s="654"/>
      <c r="GA36" s="654"/>
      <c r="GB36" s="685"/>
      <c r="GC36" s="684"/>
      <c r="GD36" s="654"/>
      <c r="GE36" s="654"/>
      <c r="GF36" s="654"/>
      <c r="GG36" s="654"/>
      <c r="GH36" s="767" t="s">
        <v>11</v>
      </c>
      <c r="GI36" s="654"/>
      <c r="GJ36" s="654"/>
      <c r="GK36" s="654"/>
      <c r="GL36" s="715"/>
      <c r="GM36" s="684"/>
      <c r="GN36" s="654"/>
      <c r="GO36" s="654"/>
      <c r="GP36" s="654"/>
      <c r="GQ36" s="683"/>
      <c r="GR36" s="689"/>
      <c r="GS36" s="767" t="s">
        <v>11</v>
      </c>
      <c r="GT36" s="654"/>
      <c r="GU36" s="654"/>
      <c r="GV36" s="654"/>
      <c r="GW36" s="683"/>
      <c r="GX36" s="684"/>
      <c r="GY36" s="654"/>
      <c r="GZ36" s="654"/>
      <c r="HA36" s="654"/>
      <c r="HB36" s="685"/>
      <c r="HC36" s="688"/>
      <c r="HD36" s="654"/>
      <c r="HE36" s="654"/>
      <c r="HF36" s="688"/>
      <c r="HG36" s="654"/>
      <c r="HH36" s="654"/>
      <c r="HI36" s="654"/>
      <c r="HJ36" s="688"/>
      <c r="HK36" s="750"/>
      <c r="HL36" s="654"/>
      <c r="HM36" s="654"/>
      <c r="HN36" s="654"/>
      <c r="HO36" s="685"/>
    </row>
    <row r="37" spans="1:223" ht="15" customHeight="1">
      <c r="A37" s="1815"/>
      <c r="B37" s="658"/>
      <c r="C37" s="224" t="s">
        <v>473</v>
      </c>
      <c r="E37" s="682"/>
      <c r="F37" s="682"/>
      <c r="G37" s="682"/>
      <c r="H37" s="682"/>
      <c r="I37" s="682"/>
      <c r="J37" s="715"/>
      <c r="K37" s="654"/>
      <c r="L37" s="654"/>
      <c r="M37" s="654"/>
      <c r="N37" s="683"/>
      <c r="O37" s="684"/>
      <c r="P37" s="654"/>
      <c r="Q37" s="654"/>
      <c r="R37" s="654"/>
      <c r="S37" s="683"/>
      <c r="T37" s="684"/>
      <c r="U37" s="654"/>
      <c r="V37" s="654"/>
      <c r="W37" s="654"/>
      <c r="X37" s="683"/>
      <c r="Y37" s="684"/>
      <c r="Z37" s="654"/>
      <c r="AA37" s="654"/>
      <c r="AB37" s="654"/>
      <c r="AC37" s="683"/>
      <c r="AD37" s="1850" t="s">
        <v>474</v>
      </c>
      <c r="AE37" s="1850"/>
      <c r="AF37" s="1850"/>
      <c r="AG37" s="1850"/>
      <c r="AH37" s="1850"/>
      <c r="AI37" s="684"/>
      <c r="AJ37" s="692"/>
      <c r="AK37" s="824" t="s">
        <v>475</v>
      </c>
      <c r="AL37" s="821"/>
      <c r="AM37" s="683"/>
      <c r="AN37" s="684"/>
      <c r="AO37" s="700"/>
      <c r="AP37" s="654"/>
      <c r="AQ37" s="654"/>
      <c r="AR37" s="685"/>
      <c r="AS37" s="684"/>
      <c r="AT37" s="654"/>
      <c r="AU37" s="654"/>
      <c r="AV37" s="654"/>
      <c r="AW37" s="685"/>
      <c r="AX37" s="686"/>
      <c r="AY37" s="687"/>
      <c r="AZ37" s="654"/>
      <c r="BA37" s="654"/>
      <c r="BB37" s="654"/>
      <c r="BC37" s="683"/>
      <c r="BD37" s="684"/>
      <c r="BE37" s="654"/>
      <c r="BF37" s="654"/>
      <c r="BG37" s="654"/>
      <c r="BH37" s="654"/>
      <c r="BI37" s="1851" t="s">
        <v>476</v>
      </c>
      <c r="BJ37" s="1852"/>
      <c r="BK37" s="1852"/>
      <c r="BL37" s="1852"/>
      <c r="BM37" s="1853"/>
      <c r="BN37" s="684"/>
      <c r="BO37" s="822"/>
      <c r="BP37" s="654"/>
      <c r="BQ37" s="654"/>
      <c r="BR37" s="654"/>
      <c r="BS37" s="721"/>
      <c r="BT37" s="823"/>
      <c r="BU37" s="687"/>
      <c r="BV37" s="654"/>
      <c r="BW37" s="654"/>
      <c r="BX37" s="684"/>
      <c r="BY37" s="654"/>
      <c r="BZ37" s="654"/>
      <c r="CA37" s="654"/>
      <c r="CB37" s="654"/>
      <c r="CC37" s="684"/>
      <c r="CD37" s="654"/>
      <c r="CE37" s="654"/>
      <c r="CF37" s="654"/>
      <c r="CG37" s="685"/>
      <c r="CH37" s="688"/>
      <c r="CI37" s="715"/>
      <c r="CJ37" s="654"/>
      <c r="CK37" s="654"/>
      <c r="CL37" s="654"/>
      <c r="CM37" s="654"/>
      <c r="CN37" s="684"/>
      <c r="CO37" s="654"/>
      <c r="CP37" s="654"/>
      <c r="CQ37" s="654"/>
      <c r="CR37" s="654"/>
      <c r="CS37" s="684"/>
      <c r="CT37" s="654"/>
      <c r="CU37" s="654"/>
      <c r="CV37" s="654"/>
      <c r="CW37" s="654"/>
      <c r="CX37" s="1851" t="s">
        <v>477</v>
      </c>
      <c r="CY37" s="1852"/>
      <c r="CZ37" s="1852"/>
      <c r="DA37" s="1852"/>
      <c r="DB37" s="1853"/>
      <c r="DC37" s="1851" t="s">
        <v>478</v>
      </c>
      <c r="DD37" s="1852"/>
      <c r="DE37" s="1852"/>
      <c r="DF37" s="1852"/>
      <c r="DG37" s="1853"/>
      <c r="DH37" s="684"/>
      <c r="DI37" s="654"/>
      <c r="DJ37" s="654"/>
      <c r="DK37" s="654"/>
      <c r="DL37" s="685"/>
      <c r="DM37" s="688"/>
      <c r="DN37" s="687"/>
      <c r="DO37" s="654"/>
      <c r="DP37" s="654"/>
      <c r="DQ37" s="654"/>
      <c r="DR37" s="654"/>
      <c r="DS37" s="684"/>
      <c r="DT37" s="654"/>
      <c r="DU37" s="654"/>
      <c r="DV37" s="654"/>
      <c r="DW37" s="654"/>
      <c r="DX37" s="747"/>
      <c r="DY37" s="748" t="s">
        <v>479</v>
      </c>
      <c r="DZ37" s="748"/>
      <c r="EA37" s="748"/>
      <c r="EB37" s="748"/>
      <c r="EC37" s="1851" t="s">
        <v>480</v>
      </c>
      <c r="ED37" s="1852"/>
      <c r="EE37" s="1852"/>
      <c r="EF37" s="1852"/>
      <c r="EG37" s="1853"/>
      <c r="EH37" s="1851" t="s">
        <v>481</v>
      </c>
      <c r="EI37" s="1852"/>
      <c r="EJ37" s="1852"/>
      <c r="EK37" s="1852"/>
      <c r="EL37" s="1853"/>
      <c r="EM37" s="684"/>
      <c r="EN37" s="654"/>
      <c r="EO37" s="654"/>
      <c r="EP37" s="654"/>
      <c r="EQ37" s="685"/>
      <c r="ER37" s="688"/>
      <c r="ES37" s="829"/>
      <c r="ET37" s="654"/>
      <c r="EU37" s="654"/>
      <c r="EV37" s="654"/>
      <c r="EW37" s="654"/>
      <c r="EX37" s="684"/>
      <c r="EY37" s="654"/>
      <c r="EZ37" s="654"/>
      <c r="FA37" s="654"/>
      <c r="FB37" s="654"/>
      <c r="FC37" s="829"/>
      <c r="FD37" s="654"/>
      <c r="FE37" s="654"/>
      <c r="FF37" s="654"/>
      <c r="FG37" s="654"/>
      <c r="FH37" s="684"/>
      <c r="FI37" s="654"/>
      <c r="FJ37" s="654"/>
      <c r="FK37" s="654"/>
      <c r="FL37" s="654"/>
      <c r="FM37" s="684"/>
      <c r="FN37" s="654"/>
      <c r="FO37" s="654"/>
      <c r="FP37" s="654"/>
      <c r="FQ37" s="685"/>
      <c r="FR37" s="688"/>
      <c r="FS37" s="687"/>
      <c r="FT37" s="654"/>
      <c r="FU37" s="654"/>
      <c r="FV37" s="654"/>
      <c r="FW37" s="654"/>
      <c r="FX37" s="684"/>
      <c r="FY37" s="654"/>
      <c r="FZ37" s="654"/>
      <c r="GA37" s="654"/>
      <c r="GB37" s="654"/>
      <c r="GC37" s="1851" t="s">
        <v>482</v>
      </c>
      <c r="GD37" s="1852"/>
      <c r="GE37" s="1852"/>
      <c r="GF37" s="1852"/>
      <c r="GG37" s="1853"/>
      <c r="GH37" s="684"/>
      <c r="GI37" s="654"/>
      <c r="GJ37" s="654"/>
      <c r="GK37" s="654"/>
      <c r="GL37" s="715"/>
      <c r="GM37" s="684"/>
      <c r="GN37" s="654"/>
      <c r="GO37" s="654"/>
      <c r="GP37" s="654"/>
      <c r="GQ37" s="683"/>
      <c r="GR37" s="689"/>
      <c r="GS37" s="684"/>
      <c r="GT37" s="654"/>
      <c r="GU37" s="654"/>
      <c r="GV37" s="654"/>
      <c r="GW37" s="683"/>
      <c r="GX37" s="684"/>
      <c r="GY37" s="654"/>
      <c r="GZ37" s="654"/>
      <c r="HA37" s="654"/>
      <c r="HB37" s="685"/>
      <c r="HC37" s="688"/>
      <c r="HD37" s="654"/>
      <c r="HE37" s="654"/>
      <c r="HF37" s="688"/>
      <c r="HG37" s="654"/>
      <c r="HH37" s="654"/>
      <c r="HI37" s="654"/>
      <c r="HJ37" s="688"/>
      <c r="HK37" s="715"/>
      <c r="HL37" s="654"/>
      <c r="HM37" s="654"/>
      <c r="HN37" s="654"/>
      <c r="HO37" s="685"/>
    </row>
    <row r="38" spans="1:223">
      <c r="A38" s="1815"/>
      <c r="B38" s="224"/>
      <c r="C38" s="659" t="s">
        <v>483</v>
      </c>
      <c r="E38" s="682"/>
      <c r="F38" s="682"/>
      <c r="G38" s="682"/>
      <c r="H38" s="682"/>
      <c r="I38" s="682"/>
      <c r="J38" s="715"/>
      <c r="K38" s="654"/>
      <c r="L38" s="654"/>
      <c r="M38" s="654"/>
      <c r="N38" s="683"/>
      <c r="O38" s="684"/>
      <c r="P38" s="691">
        <v>1</v>
      </c>
      <c r="Q38" s="654"/>
      <c r="R38" s="654"/>
      <c r="S38" s="683"/>
      <c r="T38" s="684"/>
      <c r="U38" s="654"/>
      <c r="V38" s="654"/>
      <c r="W38" s="654"/>
      <c r="X38" s="683"/>
      <c r="Y38" s="684"/>
      <c r="Z38" s="691">
        <v>2</v>
      </c>
      <c r="AA38" s="654"/>
      <c r="AB38" s="654"/>
      <c r="AC38" s="683"/>
      <c r="AD38" s="684"/>
      <c r="AE38" s="654"/>
      <c r="AF38" s="654"/>
      <c r="AG38" s="654"/>
      <c r="AH38" s="683"/>
      <c r="AI38" s="684"/>
      <c r="AJ38" s="691">
        <v>3</v>
      </c>
      <c r="AK38" s="654"/>
      <c r="AL38" s="654"/>
      <c r="AM38" s="683"/>
      <c r="AN38" s="684"/>
      <c r="AO38" s="700"/>
      <c r="AP38" s="654"/>
      <c r="AQ38" s="654"/>
      <c r="AR38" s="685"/>
      <c r="AS38" s="684"/>
      <c r="AT38" s="654"/>
      <c r="AU38" s="654"/>
      <c r="AV38" s="654"/>
      <c r="AW38" s="685"/>
      <c r="AX38" s="686"/>
      <c r="AY38" s="687"/>
      <c r="AZ38" s="654"/>
      <c r="BA38" s="654"/>
      <c r="BB38" s="654"/>
      <c r="BC38" s="683"/>
      <c r="BD38" s="684"/>
      <c r="BE38" s="654"/>
      <c r="BF38" s="654"/>
      <c r="BG38" s="654"/>
      <c r="BH38" s="654"/>
      <c r="BI38" s="716"/>
      <c r="BJ38" s="717"/>
      <c r="BK38" s="717"/>
      <c r="BL38" s="717"/>
      <c r="BM38" s="717"/>
      <c r="BN38" s="684"/>
      <c r="BO38" s="700"/>
      <c r="BP38" s="719"/>
      <c r="BQ38" s="719"/>
      <c r="BR38" s="719"/>
      <c r="BS38" s="721"/>
      <c r="BT38" s="719"/>
      <c r="BU38" s="654"/>
      <c r="BV38" s="654"/>
      <c r="BW38" s="654"/>
      <c r="BX38" s="684"/>
      <c r="BY38" s="654"/>
      <c r="BZ38" s="654"/>
      <c r="CA38" s="654"/>
      <c r="CB38" s="654"/>
      <c r="CC38" s="684"/>
      <c r="CD38" s="654"/>
      <c r="CE38" s="654"/>
      <c r="CF38" s="654"/>
      <c r="CG38" s="685"/>
      <c r="CH38" s="688"/>
      <c r="CI38" s="715"/>
      <c r="CJ38" s="654"/>
      <c r="CK38" s="654"/>
      <c r="CL38" s="654"/>
      <c r="CM38" s="691">
        <v>1</v>
      </c>
      <c r="CN38" s="684"/>
      <c r="CO38" s="654"/>
      <c r="CP38" s="654"/>
      <c r="CQ38" s="654"/>
      <c r="CR38" s="691">
        <v>2</v>
      </c>
      <c r="CS38" s="684"/>
      <c r="CT38" s="654"/>
      <c r="CU38" s="654"/>
      <c r="CV38" s="654"/>
      <c r="CW38" s="691">
        <v>3</v>
      </c>
      <c r="CX38" s="684"/>
      <c r="CY38" s="654"/>
      <c r="CZ38" s="654"/>
      <c r="DA38" s="654"/>
      <c r="DB38" s="691">
        <v>4</v>
      </c>
      <c r="DC38" s="684"/>
      <c r="DD38" s="654"/>
      <c r="DE38" s="654"/>
      <c r="DF38" s="654"/>
      <c r="DG38" s="691">
        <v>5</v>
      </c>
      <c r="DH38" s="684"/>
      <c r="DI38" s="654"/>
      <c r="DJ38" s="654"/>
      <c r="DK38" s="654"/>
      <c r="DL38" s="701">
        <v>6</v>
      </c>
      <c r="DM38" s="688"/>
      <c r="DN38" s="687"/>
      <c r="DO38" s="654"/>
      <c r="DP38" s="654"/>
      <c r="DQ38" s="654"/>
      <c r="DR38" s="654"/>
      <c r="DS38" s="684"/>
      <c r="DT38" s="654"/>
      <c r="DU38" s="654"/>
      <c r="DV38" s="654"/>
      <c r="DW38" s="654"/>
      <c r="DX38" s="684"/>
      <c r="DY38" s="654"/>
      <c r="DZ38" s="654"/>
      <c r="EA38" s="654"/>
      <c r="EB38" s="654"/>
      <c r="EC38" s="684"/>
      <c r="ED38" s="654"/>
      <c r="EE38" s="654"/>
      <c r="EF38" s="654"/>
      <c r="EG38" s="654"/>
      <c r="EH38" s="684"/>
      <c r="EI38" s="654"/>
      <c r="EJ38" s="654"/>
      <c r="EK38" s="654"/>
      <c r="EL38" s="654"/>
      <c r="EM38" s="684"/>
      <c r="EN38" s="654"/>
      <c r="EO38" s="654"/>
      <c r="EP38" s="654"/>
      <c r="EQ38" s="685"/>
      <c r="ER38" s="688"/>
      <c r="ES38" s="829"/>
      <c r="ET38" s="654"/>
      <c r="EU38" s="654"/>
      <c r="EV38" s="654"/>
      <c r="EW38" s="691">
        <v>1</v>
      </c>
      <c r="EX38" s="684"/>
      <c r="EY38" s="654"/>
      <c r="EZ38" s="654"/>
      <c r="FA38" s="654"/>
      <c r="FB38" s="691">
        <v>2</v>
      </c>
      <c r="FC38" s="829"/>
      <c r="FD38" s="654"/>
      <c r="FE38" s="654"/>
      <c r="FF38" s="654"/>
      <c r="FG38" s="691">
        <v>3</v>
      </c>
      <c r="FH38" s="684"/>
      <c r="FI38" s="654"/>
      <c r="FJ38" s="654"/>
      <c r="FK38" s="654"/>
      <c r="FL38" s="691">
        <v>4</v>
      </c>
      <c r="FM38" s="684"/>
      <c r="FN38" s="654"/>
      <c r="FO38" s="654"/>
      <c r="FP38" s="654"/>
      <c r="FQ38" s="691">
        <v>5</v>
      </c>
      <c r="FR38" s="688"/>
      <c r="FS38" s="687"/>
      <c r="FT38" s="654"/>
      <c r="FU38" s="654"/>
      <c r="FV38" s="654"/>
      <c r="FW38" s="654"/>
      <c r="FX38" s="684"/>
      <c r="FY38" s="654"/>
      <c r="FZ38" s="654"/>
      <c r="GA38" s="654"/>
      <c r="GB38" s="654"/>
      <c r="GC38" s="684"/>
      <c r="GD38" s="654"/>
      <c r="GE38" s="654"/>
      <c r="GF38" s="654"/>
      <c r="GG38" s="654"/>
      <c r="GH38" s="684"/>
      <c r="GI38" s="654"/>
      <c r="GJ38" s="654"/>
      <c r="GK38" s="654"/>
      <c r="GL38" s="715"/>
      <c r="GM38" s="684"/>
      <c r="GN38" s="654"/>
      <c r="GO38" s="654"/>
      <c r="GP38" s="654"/>
      <c r="GQ38" s="683"/>
      <c r="GR38" s="689"/>
      <c r="GS38" s="684"/>
      <c r="GT38" s="654"/>
      <c r="GU38" s="654"/>
      <c r="GV38" s="654"/>
      <c r="GW38" s="683"/>
      <c r="GX38" s="684"/>
      <c r="GY38" s="654"/>
      <c r="GZ38" s="654"/>
      <c r="HA38" s="654"/>
      <c r="HB38" s="685"/>
      <c r="HC38" s="688"/>
      <c r="HD38" s="654"/>
      <c r="HE38" s="654"/>
      <c r="HF38" s="688"/>
      <c r="HG38" s="654"/>
      <c r="HH38" s="654"/>
      <c r="HI38" s="654"/>
      <c r="HJ38" s="688"/>
      <c r="HK38" s="715"/>
      <c r="HL38" s="654"/>
      <c r="HM38" s="654"/>
      <c r="HN38" s="654"/>
      <c r="HO38" s="685"/>
    </row>
    <row r="39" spans="1:223">
      <c r="A39" s="1815"/>
      <c r="B39" s="732"/>
      <c r="C39" s="734" t="s">
        <v>484</v>
      </c>
      <c r="E39" s="723"/>
      <c r="F39" s="723"/>
      <c r="G39" s="723"/>
      <c r="H39" s="723"/>
      <c r="I39" s="723"/>
      <c r="J39" s="741"/>
      <c r="K39" s="724"/>
      <c r="L39" s="724"/>
      <c r="M39" s="724"/>
      <c r="N39" s="725"/>
      <c r="O39" s="727"/>
      <c r="P39" s="724"/>
      <c r="Q39" s="724"/>
      <c r="R39" s="724"/>
      <c r="S39" s="725"/>
      <c r="T39" s="727"/>
      <c r="U39" s="724"/>
      <c r="V39" s="724"/>
      <c r="W39" s="724"/>
      <c r="X39" s="728"/>
      <c r="Y39" s="727"/>
      <c r="Z39" s="724"/>
      <c r="AA39" s="724"/>
      <c r="AB39" s="724"/>
      <c r="AC39" s="725"/>
      <c r="AD39" s="727"/>
      <c r="AE39" s="724"/>
      <c r="AF39" s="724"/>
      <c r="AG39" s="724"/>
      <c r="AH39" s="725"/>
      <c r="AI39" s="727"/>
      <c r="AJ39" s="724"/>
      <c r="AK39" s="724"/>
      <c r="AL39" s="724"/>
      <c r="AM39" s="725"/>
      <c r="AN39" s="727"/>
      <c r="AO39" s="742"/>
      <c r="AP39" s="724"/>
      <c r="AQ39" s="724"/>
      <c r="AR39" s="728"/>
      <c r="AS39" s="727"/>
      <c r="AT39" s="724"/>
      <c r="AU39" s="724"/>
      <c r="AV39" s="724"/>
      <c r="AW39" s="728"/>
      <c r="AX39" s="686"/>
      <c r="AY39" s="727"/>
      <c r="AZ39" s="724"/>
      <c r="BA39" s="724"/>
      <c r="BB39" s="724"/>
      <c r="BC39" s="725"/>
      <c r="BD39" s="727"/>
      <c r="BE39" s="724"/>
      <c r="BF39" s="724"/>
      <c r="BG39" s="724"/>
      <c r="BH39" s="724"/>
      <c r="BI39" s="727"/>
      <c r="BJ39" s="724"/>
      <c r="BK39" s="724"/>
      <c r="BL39" s="724"/>
      <c r="BM39" s="724"/>
      <c r="BN39" s="727"/>
      <c r="BO39" s="742"/>
      <c r="BP39" s="724"/>
      <c r="BQ39" s="724"/>
      <c r="BR39" s="724"/>
      <c r="BS39" s="727"/>
      <c r="BT39" s="724"/>
      <c r="BU39" s="724"/>
      <c r="BV39" s="724"/>
      <c r="BW39" s="724"/>
      <c r="BX39" s="727"/>
      <c r="BY39" s="724"/>
      <c r="BZ39" s="724"/>
      <c r="CA39" s="724"/>
      <c r="CB39" s="724"/>
      <c r="CC39" s="727"/>
      <c r="CD39" s="724"/>
      <c r="CE39" s="724"/>
      <c r="CF39" s="724"/>
      <c r="CG39" s="728"/>
      <c r="CH39" s="688"/>
      <c r="CI39" s="741"/>
      <c r="CJ39" s="724"/>
      <c r="CK39" s="724"/>
      <c r="CL39" s="724"/>
      <c r="CM39" s="724"/>
      <c r="CN39" s="727"/>
      <c r="CO39" s="724"/>
      <c r="CP39" s="724"/>
      <c r="CQ39" s="724"/>
      <c r="CR39" s="724"/>
      <c r="CS39" s="727"/>
      <c r="CT39" s="724"/>
      <c r="CU39" s="724"/>
      <c r="CV39" s="724"/>
      <c r="CW39" s="724"/>
      <c r="CX39" s="727"/>
      <c r="CY39" s="724"/>
      <c r="CZ39" s="724"/>
      <c r="DA39" s="724"/>
      <c r="DB39" s="724"/>
      <c r="DC39" s="727"/>
      <c r="DD39" s="724"/>
      <c r="DE39" s="724"/>
      <c r="DF39" s="724"/>
      <c r="DG39" s="724"/>
      <c r="DH39" s="727"/>
      <c r="DI39" s="724"/>
      <c r="DJ39" s="724"/>
      <c r="DK39" s="724"/>
      <c r="DL39" s="728"/>
      <c r="DM39" s="688"/>
      <c r="DN39" s="727"/>
      <c r="DO39" s="724"/>
      <c r="DP39" s="724"/>
      <c r="DQ39" s="724"/>
      <c r="DR39" s="724"/>
      <c r="DS39" s="727"/>
      <c r="DT39" s="724"/>
      <c r="DU39" s="724"/>
      <c r="DV39" s="724"/>
      <c r="DW39" s="724"/>
      <c r="DX39" s="727"/>
      <c r="DY39" s="724"/>
      <c r="DZ39" s="724"/>
      <c r="EA39" s="724"/>
      <c r="EB39" s="724"/>
      <c r="EC39" s="727"/>
      <c r="ED39" s="724"/>
      <c r="EE39" s="724"/>
      <c r="EF39" s="724"/>
      <c r="EG39" s="724"/>
      <c r="EH39" s="727"/>
      <c r="EI39" s="724"/>
      <c r="EJ39" s="724"/>
      <c r="EK39" s="724"/>
      <c r="EL39" s="724"/>
      <c r="EM39" s="727"/>
      <c r="EN39" s="724"/>
      <c r="EO39" s="724"/>
      <c r="EP39" s="724"/>
      <c r="EQ39" s="728"/>
      <c r="ER39" s="688"/>
      <c r="ES39" s="830"/>
      <c r="ET39" s="724"/>
      <c r="EU39" s="724"/>
      <c r="EV39" s="724"/>
      <c r="EW39" s="724"/>
      <c r="EX39" s="727"/>
      <c r="EY39" s="724"/>
      <c r="EZ39" s="724"/>
      <c r="FA39" s="724"/>
      <c r="FB39" s="724"/>
      <c r="FC39" s="830"/>
      <c r="FD39" s="724"/>
      <c r="FE39" s="724"/>
      <c r="FF39" s="724"/>
      <c r="FG39" s="724"/>
      <c r="FH39" s="727"/>
      <c r="FI39" s="724"/>
      <c r="FJ39" s="724"/>
      <c r="FK39" s="724"/>
      <c r="FL39" s="724"/>
      <c r="FM39" s="727"/>
      <c r="FN39" s="724"/>
      <c r="FO39" s="724"/>
      <c r="FP39" s="724"/>
      <c r="FQ39" s="724"/>
      <c r="FR39" s="688"/>
      <c r="FS39" s="727"/>
      <c r="FT39" s="724"/>
      <c r="FU39" s="724"/>
      <c r="FV39" s="724"/>
      <c r="FW39" s="724"/>
      <c r="FX39" s="727"/>
      <c r="FY39" s="724"/>
      <c r="FZ39" s="724"/>
      <c r="GA39" s="724"/>
      <c r="GB39" s="724"/>
      <c r="GC39" s="727"/>
      <c r="GD39" s="724"/>
      <c r="GE39" s="724"/>
      <c r="GF39" s="724"/>
      <c r="GG39" s="724"/>
      <c r="GH39" s="727"/>
      <c r="GI39" s="724"/>
      <c r="GJ39" s="724"/>
      <c r="GK39" s="724"/>
      <c r="GL39" s="741"/>
      <c r="GM39" s="727"/>
      <c r="GN39" s="724"/>
      <c r="GO39" s="724"/>
      <c r="GP39" s="724"/>
      <c r="GQ39" s="725"/>
      <c r="GR39" s="726"/>
      <c r="GS39" s="727"/>
      <c r="GT39" s="724"/>
      <c r="GU39" s="724"/>
      <c r="GV39" s="724"/>
      <c r="GW39" s="725"/>
      <c r="GX39" s="727"/>
      <c r="GY39" s="724"/>
      <c r="GZ39" s="724"/>
      <c r="HA39" s="724"/>
      <c r="HB39" s="728"/>
      <c r="HC39" s="688"/>
      <c r="HD39" s="654"/>
      <c r="HE39" s="654"/>
      <c r="HF39" s="688"/>
      <c r="HG39" s="727"/>
      <c r="HH39" s="724"/>
      <c r="HI39" s="728"/>
      <c r="HJ39" s="688"/>
      <c r="HK39" s="741"/>
      <c r="HL39" s="724"/>
      <c r="HM39" s="724"/>
      <c r="HN39" s="724"/>
      <c r="HO39" s="728"/>
    </row>
    <row r="40" spans="1:223" ht="15.75" hidden="1" customHeight="1" outlineLevel="1">
      <c r="A40" s="1817" t="s">
        <v>485</v>
      </c>
      <c r="B40" s="719"/>
      <c r="C40" s="733" t="s">
        <v>486</v>
      </c>
      <c r="E40" s="718"/>
      <c r="F40" s="718"/>
      <c r="G40" s="718"/>
      <c r="H40" s="718"/>
      <c r="I40" s="718"/>
      <c r="J40" s="738"/>
      <c r="K40" s="719"/>
      <c r="L40" s="719"/>
      <c r="M40" s="719"/>
      <c r="N40" s="749"/>
      <c r="O40" s="721"/>
      <c r="P40" s="719"/>
      <c r="Q40" s="719"/>
      <c r="R40" s="719"/>
      <c r="S40" s="720"/>
      <c r="T40" s="721"/>
      <c r="U40" s="719"/>
      <c r="V40" s="719"/>
      <c r="W40" s="719"/>
      <c r="X40" s="720"/>
      <c r="Y40" s="721"/>
      <c r="Z40" s="719"/>
      <c r="AA40" s="719"/>
      <c r="AB40" s="719"/>
      <c r="AC40" s="720"/>
      <c r="AD40" s="721"/>
      <c r="AE40" s="719"/>
      <c r="AF40" s="719"/>
      <c r="AG40" s="719"/>
      <c r="AH40" s="720"/>
      <c r="AI40" s="721"/>
      <c r="AJ40" s="719"/>
      <c r="AK40" s="719"/>
      <c r="AL40" s="719"/>
      <c r="AM40" s="720"/>
      <c r="AN40" s="721"/>
      <c r="AO40" s="719"/>
      <c r="AP40" s="719"/>
      <c r="AQ40" s="719"/>
      <c r="AR40" s="729"/>
      <c r="AS40" s="721"/>
      <c r="AT40" s="719"/>
      <c r="AU40" s="719"/>
      <c r="AV40" s="719"/>
      <c r="AW40" s="729"/>
      <c r="AX40" s="686"/>
      <c r="AY40" s="737"/>
      <c r="AZ40" s="719"/>
      <c r="BA40" s="719"/>
      <c r="BB40" s="719"/>
      <c r="BC40" s="720"/>
      <c r="BD40" s="721"/>
      <c r="BE40" s="719"/>
      <c r="BF40" s="719"/>
      <c r="BG40" s="719"/>
      <c r="BH40" s="719"/>
      <c r="BI40" s="721"/>
      <c r="BJ40" s="719"/>
      <c r="BK40" s="719"/>
      <c r="BL40" s="719"/>
      <c r="BM40" s="719"/>
      <c r="BN40" s="721"/>
      <c r="BO40" s="719"/>
      <c r="BP40" s="719"/>
      <c r="BQ40" s="719"/>
      <c r="BR40" s="719"/>
      <c r="BS40" s="721"/>
      <c r="BT40" s="719"/>
      <c r="BU40" s="719"/>
      <c r="BV40" s="719"/>
      <c r="BW40" s="719"/>
      <c r="BX40" s="721"/>
      <c r="BY40" s="719"/>
      <c r="BZ40" s="719"/>
      <c r="CA40" s="719"/>
      <c r="CB40" s="719"/>
      <c r="CC40" s="721"/>
      <c r="CD40" s="719"/>
      <c r="CE40" s="719"/>
      <c r="CF40" s="719"/>
      <c r="CG40" s="729"/>
      <c r="CH40" s="688"/>
      <c r="CI40" s="738"/>
      <c r="CJ40" s="719"/>
      <c r="CK40" s="719"/>
      <c r="CL40" s="719"/>
      <c r="CM40" s="719"/>
      <c r="CN40" s="721"/>
      <c r="CO40" s="719"/>
      <c r="CP40" s="719"/>
      <c r="CQ40" s="719"/>
      <c r="CR40" s="719"/>
      <c r="CS40" s="721"/>
      <c r="CT40" s="719"/>
      <c r="CU40" s="719"/>
      <c r="CV40" s="719"/>
      <c r="CW40" s="719"/>
      <c r="CX40" s="721"/>
      <c r="CY40" s="719"/>
      <c r="CZ40" s="719"/>
      <c r="DA40" s="719"/>
      <c r="DB40" s="719"/>
      <c r="DC40" s="721"/>
      <c r="DD40" s="719"/>
      <c r="DE40" s="719"/>
      <c r="DF40" s="719"/>
      <c r="DG40" s="719"/>
      <c r="DH40" s="721"/>
      <c r="DI40" s="719"/>
      <c r="DJ40" s="719"/>
      <c r="DK40" s="719"/>
      <c r="DL40" s="729"/>
      <c r="DM40" s="688"/>
      <c r="DN40" s="737"/>
      <c r="DO40" s="719"/>
      <c r="DP40" s="719"/>
      <c r="DQ40" s="719"/>
      <c r="DR40" s="719"/>
      <c r="DS40" s="721"/>
      <c r="DT40" s="719"/>
      <c r="DU40" s="719"/>
      <c r="DV40" s="719"/>
      <c r="DW40" s="719"/>
      <c r="DX40" s="721"/>
      <c r="DY40" s="719"/>
      <c r="DZ40" s="719"/>
      <c r="EA40" s="719"/>
      <c r="EB40" s="719"/>
      <c r="EC40" s="721"/>
      <c r="ED40" s="719"/>
      <c r="EE40" s="719"/>
      <c r="EF40" s="719"/>
      <c r="EG40" s="719"/>
      <c r="EH40" s="721"/>
      <c r="EI40" s="719"/>
      <c r="EJ40" s="719"/>
      <c r="EK40" s="719"/>
      <c r="EL40" s="719"/>
      <c r="EM40" s="721"/>
      <c r="EN40" s="719"/>
      <c r="EO40" s="719"/>
      <c r="EP40" s="719"/>
      <c r="EQ40" s="729"/>
      <c r="ER40" s="688"/>
      <c r="ES40" s="834"/>
      <c r="ET40" s="719"/>
      <c r="EU40" s="719"/>
      <c r="EV40" s="719"/>
      <c r="EW40" s="719"/>
      <c r="EX40" s="721"/>
      <c r="EY40" s="719"/>
      <c r="EZ40" s="719"/>
      <c r="FA40" s="719"/>
      <c r="FB40" s="719"/>
      <c r="FC40" s="834"/>
      <c r="FD40" s="719"/>
      <c r="FE40" s="719"/>
      <c r="FF40" s="719"/>
      <c r="FG40" s="719"/>
      <c r="FH40" s="721"/>
      <c r="FI40" s="719"/>
      <c r="FJ40" s="719"/>
      <c r="FK40" s="719"/>
      <c r="FL40" s="719"/>
      <c r="FM40" s="721"/>
      <c r="FN40" s="719"/>
      <c r="FO40" s="719"/>
      <c r="FP40" s="719"/>
      <c r="FQ40" s="719"/>
      <c r="FR40" s="688"/>
      <c r="FS40" s="737"/>
      <c r="FT40" s="719"/>
      <c r="FU40" s="719"/>
      <c r="FV40" s="719"/>
      <c r="FW40" s="719"/>
      <c r="FX40" s="721"/>
      <c r="FY40" s="719"/>
      <c r="FZ40" s="719"/>
      <c r="GA40" s="719"/>
      <c r="GB40" s="719"/>
      <c r="GC40" s="721"/>
      <c r="GD40" s="719"/>
      <c r="GE40" s="719"/>
      <c r="GF40" s="719"/>
      <c r="GG40" s="719"/>
      <c r="GH40" s="721"/>
      <c r="GI40" s="719"/>
      <c r="GJ40" s="719"/>
      <c r="GK40" s="719"/>
      <c r="GL40" s="738"/>
      <c r="GM40" s="721"/>
      <c r="GN40" s="719"/>
      <c r="GO40" s="719"/>
      <c r="GP40" s="719"/>
      <c r="GQ40" s="720"/>
      <c r="GR40" s="739"/>
      <c r="GS40" s="721"/>
      <c r="GT40" s="719"/>
      <c r="GU40" s="719"/>
      <c r="GV40" s="719"/>
      <c r="GW40" s="719"/>
      <c r="GX40" s="721"/>
      <c r="GY40" s="719"/>
      <c r="GZ40" s="719"/>
      <c r="HA40" s="719"/>
      <c r="HB40" s="729"/>
      <c r="HC40" s="688"/>
      <c r="HD40" s="755"/>
      <c r="HE40" s="755"/>
      <c r="HF40" s="688"/>
      <c r="HG40" s="719"/>
      <c r="HH40" s="719"/>
      <c r="HI40" s="719"/>
      <c r="HJ40" s="688"/>
      <c r="HK40" s="738"/>
      <c r="HL40" s="719"/>
      <c r="HM40" s="719"/>
      <c r="HN40" s="719"/>
      <c r="HO40" s="729"/>
    </row>
    <row r="41" spans="1:223" ht="18.75" customHeight="1" outlineLevel="1">
      <c r="A41" s="1818"/>
      <c r="B41" s="654"/>
      <c r="C41" s="659" t="s">
        <v>487</v>
      </c>
      <c r="E41" s="682"/>
      <c r="F41" s="682"/>
      <c r="G41" s="682"/>
      <c r="H41" s="682"/>
      <c r="I41" s="682"/>
      <c r="J41" s="715"/>
      <c r="K41" s="654"/>
      <c r="L41" s="654"/>
      <c r="M41" s="654"/>
      <c r="N41" s="683"/>
      <c r="O41" s="684"/>
      <c r="P41" s="654"/>
      <c r="Q41" s="654"/>
      <c r="R41" s="654"/>
      <c r="S41" s="683"/>
      <c r="T41" s="684"/>
      <c r="U41" s="654"/>
      <c r="V41" s="654"/>
      <c r="W41" s="654"/>
      <c r="X41" s="683"/>
      <c r="Y41" s="684"/>
      <c r="Z41" s="654"/>
      <c r="AA41" s="654"/>
      <c r="AB41" s="654"/>
      <c r="AC41" s="683"/>
      <c r="AD41" s="684"/>
      <c r="AE41" s="654"/>
      <c r="AF41" s="654"/>
      <c r="AG41" s="654"/>
      <c r="AH41" s="683"/>
      <c r="AI41" s="684"/>
      <c r="AJ41" s="654"/>
      <c r="AK41" s="654"/>
      <c r="AL41" s="654"/>
      <c r="AM41" s="683"/>
      <c r="AN41" s="684"/>
      <c r="AO41" s="654"/>
      <c r="AP41" s="654"/>
      <c r="AQ41" s="654"/>
      <c r="AR41" s="685"/>
      <c r="AS41" s="684"/>
      <c r="AT41" s="654"/>
      <c r="AU41" s="654"/>
      <c r="AV41" s="654"/>
      <c r="AW41" s="685"/>
      <c r="AX41" s="686"/>
      <c r="AY41" s="687"/>
      <c r="AZ41" s="654"/>
      <c r="BA41" s="654"/>
      <c r="BB41" s="654"/>
      <c r="BC41" s="683"/>
      <c r="BD41" s="684"/>
      <c r="BE41" s="654"/>
      <c r="BF41" s="654"/>
      <c r="BG41" s="654"/>
      <c r="BH41" s="654"/>
      <c r="BI41" s="684"/>
      <c r="BJ41" s="654"/>
      <c r="BK41" s="654"/>
      <c r="BL41" s="654"/>
      <c r="BM41" s="654"/>
      <c r="BN41" s="684"/>
      <c r="BO41" s="654"/>
      <c r="BP41" s="654"/>
      <c r="BQ41" s="654"/>
      <c r="BR41" s="654"/>
      <c r="BS41" s="684"/>
      <c r="BT41" s="654"/>
      <c r="BU41" s="654"/>
      <c r="BV41" s="654"/>
      <c r="BW41" s="654"/>
      <c r="BX41" s="684"/>
      <c r="BY41" s="654"/>
      <c r="BZ41" s="654"/>
      <c r="CA41" s="654"/>
      <c r="CB41" s="654"/>
      <c r="CC41" s="684"/>
      <c r="CD41" s="654"/>
      <c r="CE41" s="654"/>
      <c r="CF41" s="654"/>
      <c r="CG41" s="685"/>
      <c r="CH41" s="688"/>
      <c r="CI41" s="715"/>
      <c r="CJ41" s="654"/>
      <c r="CK41" s="654"/>
      <c r="CL41" s="654"/>
      <c r="CM41" s="654"/>
      <c r="CN41" s="684"/>
      <c r="CO41" s="654"/>
      <c r="CP41" s="654"/>
      <c r="CQ41" s="654"/>
      <c r="CR41" s="654"/>
      <c r="CS41" s="684"/>
      <c r="CT41" s="654"/>
      <c r="CU41" s="654"/>
      <c r="CV41" s="654"/>
      <c r="CW41" s="654"/>
      <c r="CX41" s="684"/>
      <c r="CY41" s="654"/>
      <c r="CZ41" s="654"/>
      <c r="DA41" s="654"/>
      <c r="DB41" s="654"/>
      <c r="DC41" s="684"/>
      <c r="DD41" s="654"/>
      <c r="DE41" s="654"/>
      <c r="DF41" s="654"/>
      <c r="DG41" s="654"/>
      <c r="DH41" s="684"/>
      <c r="DI41" s="654"/>
      <c r="DJ41" s="654"/>
      <c r="DK41" s="654"/>
      <c r="DL41" s="685"/>
      <c r="DM41" s="688"/>
      <c r="DN41" s="687"/>
      <c r="DO41" s="654"/>
      <c r="DP41" s="654"/>
      <c r="DQ41" s="654"/>
      <c r="DR41" s="654"/>
      <c r="DS41" s="684"/>
      <c r="DT41" s="654"/>
      <c r="DU41" s="654"/>
      <c r="DV41" s="654"/>
      <c r="DW41" s="654"/>
      <c r="DX41" s="684"/>
      <c r="DY41" s="654"/>
      <c r="DZ41" s="654"/>
      <c r="EA41" s="654"/>
      <c r="EB41" s="654"/>
      <c r="EC41" s="684"/>
      <c r="ED41" s="654"/>
      <c r="EE41" s="654"/>
      <c r="EF41" s="654"/>
      <c r="EG41" s="654"/>
      <c r="EH41" s="684"/>
      <c r="EI41" s="654"/>
      <c r="EJ41" s="654"/>
      <c r="EK41" s="654"/>
      <c r="EL41" s="654"/>
      <c r="EM41" s="684"/>
      <c r="EN41" s="654"/>
      <c r="EO41" s="654"/>
      <c r="EP41" s="654"/>
      <c r="EQ41" s="685"/>
      <c r="ER41" s="688"/>
      <c r="ES41" s="829"/>
      <c r="ET41" s="654"/>
      <c r="EU41" s="654"/>
      <c r="EV41" s="654"/>
      <c r="EW41" s="654"/>
      <c r="EX41" s="684"/>
      <c r="EY41" s="654"/>
      <c r="EZ41" s="654"/>
      <c r="FA41" s="654"/>
      <c r="FB41" s="654"/>
      <c r="FC41" s="829"/>
      <c r="FD41" s="654"/>
      <c r="FE41" s="654"/>
      <c r="FF41" s="654"/>
      <c r="FG41" s="654"/>
      <c r="FH41" s="684"/>
      <c r="FI41" s="654"/>
      <c r="FJ41" s="654"/>
      <c r="FK41" s="654"/>
      <c r="FL41" s="654"/>
      <c r="FM41" s="684"/>
      <c r="FN41" s="654"/>
      <c r="FO41" s="654"/>
      <c r="FP41" s="654"/>
      <c r="FQ41" s="654"/>
      <c r="FR41" s="688"/>
      <c r="FS41" s="687"/>
      <c r="FT41" s="654"/>
      <c r="FU41" s="654"/>
      <c r="FV41" s="654"/>
      <c r="FW41" s="654"/>
      <c r="FX41" s="684"/>
      <c r="FY41" s="654"/>
      <c r="FZ41" s="654"/>
      <c r="GA41" s="654"/>
      <c r="GB41" s="654"/>
      <c r="GC41" s="684"/>
      <c r="GD41" s="654"/>
      <c r="GE41" s="654"/>
      <c r="GF41" s="654"/>
      <c r="GG41" s="654"/>
      <c r="GH41" s="684"/>
      <c r="GI41" s="654"/>
      <c r="GJ41" s="654"/>
      <c r="GK41" s="654"/>
      <c r="GL41" s="715"/>
      <c r="GM41" s="684"/>
      <c r="GN41" s="654"/>
      <c r="GO41" s="654"/>
      <c r="GP41" s="654"/>
      <c r="GQ41" s="683"/>
      <c r="GR41" s="702"/>
      <c r="GS41" s="684"/>
      <c r="GT41" s="654"/>
      <c r="GU41" s="654"/>
      <c r="GV41" s="654"/>
      <c r="GW41" s="654"/>
      <c r="GX41" s="684"/>
      <c r="GY41" s="654"/>
      <c r="GZ41" s="654"/>
      <c r="HA41" s="654"/>
      <c r="HB41" s="685"/>
      <c r="HC41" s="688"/>
      <c r="HD41" s="791"/>
      <c r="HE41" s="792"/>
      <c r="HF41" s="688"/>
      <c r="HG41" s="654"/>
      <c r="HH41" s="654"/>
      <c r="HI41" s="654"/>
      <c r="HJ41" s="688"/>
      <c r="HK41" s="715"/>
      <c r="HL41" s="654"/>
      <c r="HM41" s="654"/>
      <c r="HN41" s="654"/>
      <c r="HO41" s="685"/>
    </row>
    <row r="42" spans="1:223" ht="15.75" hidden="1" customHeight="1" outlineLevel="1">
      <c r="A42" s="1818"/>
      <c r="B42" s="654"/>
      <c r="C42" s="659" t="s">
        <v>488</v>
      </c>
      <c r="E42" s="682"/>
      <c r="F42" s="682"/>
      <c r="G42" s="682"/>
      <c r="H42" s="682"/>
      <c r="I42" s="682"/>
      <c r="J42" s="715"/>
      <c r="K42" s="654"/>
      <c r="L42" s="654"/>
      <c r="M42" s="654"/>
      <c r="N42" s="683"/>
      <c r="O42" s="684"/>
      <c r="P42" s="654"/>
      <c r="Q42" s="654"/>
      <c r="R42" s="654"/>
      <c r="S42" s="683"/>
      <c r="T42" s="684"/>
      <c r="U42" s="654"/>
      <c r="V42" s="654"/>
      <c r="W42" s="654"/>
      <c r="X42" s="683"/>
      <c r="Y42" s="684"/>
      <c r="Z42" s="654"/>
      <c r="AA42" s="654"/>
      <c r="AB42" s="654"/>
      <c r="AC42" s="683"/>
      <c r="AD42" s="684"/>
      <c r="AE42" s="654"/>
      <c r="AF42" s="654"/>
      <c r="AG42" s="654"/>
      <c r="AH42" s="683"/>
      <c r="AI42" s="684"/>
      <c r="AJ42" s="654"/>
      <c r="AK42" s="654"/>
      <c r="AL42" s="654"/>
      <c r="AM42" s="683"/>
      <c r="AN42" s="684"/>
      <c r="AO42" s="654"/>
      <c r="AP42" s="654"/>
      <c r="AQ42" s="654"/>
      <c r="AR42" s="685"/>
      <c r="AS42" s="684"/>
      <c r="AT42" s="654"/>
      <c r="AU42" s="654"/>
      <c r="AV42" s="654"/>
      <c r="AW42" s="685"/>
      <c r="AX42" s="686"/>
      <c r="AY42" s="687"/>
      <c r="AZ42" s="654"/>
      <c r="BA42" s="654"/>
      <c r="BB42" s="654"/>
      <c r="BC42" s="683"/>
      <c r="BD42" s="684"/>
      <c r="BE42" s="654"/>
      <c r="BF42" s="654"/>
      <c r="BG42" s="654"/>
      <c r="BH42" s="654"/>
      <c r="BI42" s="684"/>
      <c r="BJ42" s="654"/>
      <c r="BK42" s="654"/>
      <c r="BL42" s="654"/>
      <c r="BM42" s="654"/>
      <c r="BN42" s="684"/>
      <c r="BO42" s="654"/>
      <c r="BP42" s="654"/>
      <c r="BQ42" s="654"/>
      <c r="BR42" s="654"/>
      <c r="BS42" s="684"/>
      <c r="BT42" s="654"/>
      <c r="BU42" s="654"/>
      <c r="BV42" s="654"/>
      <c r="BW42" s="654"/>
      <c r="BX42" s="684"/>
      <c r="BY42" s="654"/>
      <c r="BZ42" s="654"/>
      <c r="CA42" s="654"/>
      <c r="CB42" s="654"/>
      <c r="CC42" s="684"/>
      <c r="CD42" s="654"/>
      <c r="CE42" s="654"/>
      <c r="CF42" s="654"/>
      <c r="CG42" s="685"/>
      <c r="CH42" s="688"/>
      <c r="CI42" s="715"/>
      <c r="CJ42" s="654"/>
      <c r="CK42" s="654"/>
      <c r="CL42" s="654"/>
      <c r="CM42" s="654"/>
      <c r="CN42" s="684"/>
      <c r="CO42" s="654"/>
      <c r="CP42" s="654"/>
      <c r="CQ42" s="654"/>
      <c r="CR42" s="654"/>
      <c r="CS42" s="684"/>
      <c r="CT42" s="654"/>
      <c r="CU42" s="654"/>
      <c r="CV42" s="654"/>
      <c r="CW42" s="654"/>
      <c r="CX42" s="684"/>
      <c r="CY42" s="654"/>
      <c r="CZ42" s="654"/>
      <c r="DA42" s="654"/>
      <c r="DB42" s="654"/>
      <c r="DC42" s="684"/>
      <c r="DD42" s="654"/>
      <c r="DE42" s="654"/>
      <c r="DF42" s="654"/>
      <c r="DG42" s="654"/>
      <c r="DH42" s="684"/>
      <c r="DI42" s="654"/>
      <c r="DJ42" s="654"/>
      <c r="DK42" s="654"/>
      <c r="DL42" s="685"/>
      <c r="DM42" s="688"/>
      <c r="DN42" s="687"/>
      <c r="DO42" s="654"/>
      <c r="DP42" s="654"/>
      <c r="DQ42" s="654"/>
      <c r="DR42" s="654"/>
      <c r="DS42" s="684"/>
      <c r="DT42" s="654"/>
      <c r="DU42" s="654"/>
      <c r="DV42" s="654"/>
      <c r="DW42" s="654"/>
      <c r="DX42" s="684"/>
      <c r="DY42" s="654"/>
      <c r="DZ42" s="654"/>
      <c r="EA42" s="654"/>
      <c r="EB42" s="654"/>
      <c r="EC42" s="684"/>
      <c r="ED42" s="654"/>
      <c r="EE42" s="654"/>
      <c r="EF42" s="654"/>
      <c r="EG42" s="654"/>
      <c r="EH42" s="684"/>
      <c r="EI42" s="654"/>
      <c r="EJ42" s="654"/>
      <c r="EK42" s="654"/>
      <c r="EL42" s="654"/>
      <c r="EM42" s="684"/>
      <c r="EN42" s="654"/>
      <c r="EO42" s="654"/>
      <c r="EP42" s="654"/>
      <c r="EQ42" s="685"/>
      <c r="ER42" s="688"/>
      <c r="ES42" s="829"/>
      <c r="ET42" s="654"/>
      <c r="EU42" s="654"/>
      <c r="EV42" s="654"/>
      <c r="EW42" s="654"/>
      <c r="EX42" s="684"/>
      <c r="EY42" s="654"/>
      <c r="EZ42" s="654"/>
      <c r="FA42" s="654"/>
      <c r="FB42" s="654"/>
      <c r="FC42" s="829"/>
      <c r="FD42" s="654"/>
      <c r="FE42" s="654"/>
      <c r="FF42" s="654"/>
      <c r="FG42" s="654"/>
      <c r="FH42" s="684"/>
      <c r="FI42" s="654"/>
      <c r="FJ42" s="654"/>
      <c r="FK42" s="654"/>
      <c r="FL42" s="654"/>
      <c r="FM42" s="684"/>
      <c r="FN42" s="654"/>
      <c r="FO42" s="654"/>
      <c r="FP42" s="654"/>
      <c r="FQ42" s="654"/>
      <c r="FR42" s="688"/>
      <c r="FS42" s="687"/>
      <c r="FT42" s="654"/>
      <c r="FU42" s="654"/>
      <c r="FV42" s="654"/>
      <c r="FW42" s="654"/>
      <c r="FX42" s="684"/>
      <c r="FY42" s="654"/>
      <c r="FZ42" s="654"/>
      <c r="GA42" s="654"/>
      <c r="GB42" s="654"/>
      <c r="GC42" s="684"/>
      <c r="GD42" s="654"/>
      <c r="GE42" s="654"/>
      <c r="GF42" s="654"/>
      <c r="GG42" s="654"/>
      <c r="GH42" s="684"/>
      <c r="GI42" s="654"/>
      <c r="GJ42" s="654"/>
      <c r="GK42" s="654"/>
      <c r="GL42" s="715"/>
      <c r="GM42" s="684"/>
      <c r="GN42" s="654"/>
      <c r="GO42" s="654"/>
      <c r="GP42" s="654"/>
      <c r="GQ42" s="683"/>
      <c r="GR42" s="689"/>
      <c r="GS42" s="684"/>
      <c r="GT42" s="654"/>
      <c r="GU42" s="654"/>
      <c r="GV42" s="654"/>
      <c r="GW42" s="654"/>
      <c r="GX42" s="684"/>
      <c r="GY42" s="654"/>
      <c r="GZ42" s="654"/>
      <c r="HA42" s="654"/>
      <c r="HB42" s="685"/>
      <c r="HC42" s="688"/>
      <c r="HD42" s="654"/>
      <c r="HE42" s="654"/>
      <c r="HF42" s="688"/>
      <c r="HG42" s="654"/>
      <c r="HH42" s="654"/>
      <c r="HI42" s="654"/>
      <c r="HJ42" s="688"/>
      <c r="HK42" s="715"/>
      <c r="HL42" s="654"/>
      <c r="HM42" s="654"/>
      <c r="HN42" s="654"/>
      <c r="HO42" s="685"/>
    </row>
    <row r="43" spans="1:223" ht="21.75" hidden="1" customHeight="1" outlineLevel="1">
      <c r="A43" s="1818"/>
      <c r="B43" s="654"/>
      <c r="C43" s="659" t="s">
        <v>489</v>
      </c>
      <c r="E43" s="682"/>
      <c r="F43" s="682"/>
      <c r="G43" s="682"/>
      <c r="H43" s="682"/>
      <c r="I43" s="682"/>
      <c r="J43" s="715"/>
      <c r="K43" s="654"/>
      <c r="L43" s="654"/>
      <c r="M43" s="654"/>
      <c r="N43" s="683"/>
      <c r="O43" s="684"/>
      <c r="P43" s="654"/>
      <c r="Q43" s="654"/>
      <c r="R43" s="654"/>
      <c r="S43" s="683"/>
      <c r="T43" s="684"/>
      <c r="U43" s="654"/>
      <c r="V43" s="654"/>
      <c r="W43" s="654"/>
      <c r="X43" s="683"/>
      <c r="Y43" s="684"/>
      <c r="Z43" s="654"/>
      <c r="AA43" s="654"/>
      <c r="AB43" s="654"/>
      <c r="AC43" s="683"/>
      <c r="AD43" s="684"/>
      <c r="AE43" s="654"/>
      <c r="AF43" s="654"/>
      <c r="AG43" s="654"/>
      <c r="AH43" s="683"/>
      <c r="AI43" s="684"/>
      <c r="AJ43" s="654"/>
      <c r="AK43" s="654"/>
      <c r="AL43" s="654"/>
      <c r="AM43" s="683"/>
      <c r="AN43" s="684"/>
      <c r="AO43" s="654"/>
      <c r="AP43" s="654"/>
      <c r="AQ43" s="654"/>
      <c r="AR43" s="685"/>
      <c r="AS43" s="684"/>
      <c r="AT43" s="654"/>
      <c r="AU43" s="654"/>
      <c r="AV43" s="654"/>
      <c r="AW43" s="685"/>
      <c r="AX43" s="686"/>
      <c r="AY43" s="687"/>
      <c r="AZ43" s="654"/>
      <c r="BA43" s="654"/>
      <c r="BB43" s="654"/>
      <c r="BC43" s="683"/>
      <c r="BD43" s="684"/>
      <c r="BE43" s="654"/>
      <c r="BF43" s="654"/>
      <c r="BG43" s="654"/>
      <c r="BH43" s="654"/>
      <c r="BI43" s="684"/>
      <c r="BJ43" s="654"/>
      <c r="BK43" s="654"/>
      <c r="BL43" s="654"/>
      <c r="BM43" s="654"/>
      <c r="BN43" s="684"/>
      <c r="BO43" s="654"/>
      <c r="BP43" s="654"/>
      <c r="BQ43" s="654"/>
      <c r="BR43" s="654"/>
      <c r="BS43" s="684"/>
      <c r="BT43" s="654"/>
      <c r="BU43" s="654"/>
      <c r="BV43" s="654"/>
      <c r="BW43" s="654"/>
      <c r="BX43" s="684"/>
      <c r="BY43" s="654"/>
      <c r="BZ43" s="654"/>
      <c r="CA43" s="654"/>
      <c r="CB43" s="654"/>
      <c r="CC43" s="684"/>
      <c r="CD43" s="654"/>
      <c r="CE43" s="654"/>
      <c r="CF43" s="654"/>
      <c r="CG43" s="685"/>
      <c r="CH43" s="688"/>
      <c r="CI43" s="715"/>
      <c r="CJ43" s="654"/>
      <c r="CK43" s="654"/>
      <c r="CL43" s="654"/>
      <c r="CM43" s="654"/>
      <c r="CN43" s="684"/>
      <c r="CO43" s="654"/>
      <c r="CP43" s="654"/>
      <c r="CQ43" s="654"/>
      <c r="CR43" s="654"/>
      <c r="CS43" s="684"/>
      <c r="CT43" s="654"/>
      <c r="CU43" s="654"/>
      <c r="CV43" s="654"/>
      <c r="CW43" s="654"/>
      <c r="CX43" s="1846" t="s">
        <v>490</v>
      </c>
      <c r="CY43" s="1846"/>
      <c r="CZ43" s="1846"/>
      <c r="DA43" s="1846"/>
      <c r="DB43" s="1846"/>
      <c r="DC43" s="1846"/>
      <c r="DD43" s="1846"/>
      <c r="DE43" s="1846"/>
      <c r="DF43" s="1846"/>
      <c r="DG43" s="1846"/>
      <c r="DH43" s="1846"/>
      <c r="DI43" s="1846"/>
      <c r="DJ43" s="1846"/>
      <c r="DK43" s="1846"/>
      <c r="DL43" s="1846"/>
      <c r="DM43" s="688"/>
      <c r="DN43" s="687"/>
      <c r="DO43" s="654"/>
      <c r="DP43" s="654"/>
      <c r="DQ43" s="654"/>
      <c r="DR43" s="654"/>
      <c r="DS43" s="684"/>
      <c r="DT43" s="654"/>
      <c r="DU43" s="654"/>
      <c r="DV43" s="654"/>
      <c r="DW43" s="654"/>
      <c r="DX43" s="684"/>
      <c r="DY43" s="654"/>
      <c r="DZ43" s="654"/>
      <c r="EA43" s="654"/>
      <c r="EB43" s="654"/>
      <c r="EC43" s="684"/>
      <c r="ED43" s="654"/>
      <c r="EE43" s="654"/>
      <c r="EF43" s="654"/>
      <c r="EG43" s="654"/>
      <c r="EH43" s="684"/>
      <c r="EI43" s="654"/>
      <c r="EJ43" s="654"/>
      <c r="EK43" s="654"/>
      <c r="EL43" s="654"/>
      <c r="EM43" s="684"/>
      <c r="EN43" s="654"/>
      <c r="EO43" s="654"/>
      <c r="EP43" s="654"/>
      <c r="EQ43" s="685"/>
      <c r="ER43" s="688"/>
      <c r="ES43" s="829"/>
      <c r="ET43" s="654"/>
      <c r="EU43" s="654"/>
      <c r="EV43" s="654"/>
      <c r="EW43" s="654"/>
      <c r="EX43" s="684"/>
      <c r="EY43" s="654"/>
      <c r="EZ43" s="654"/>
      <c r="FA43" s="654"/>
      <c r="FB43" s="654"/>
      <c r="FC43" s="829"/>
      <c r="FD43" s="654"/>
      <c r="FE43" s="654"/>
      <c r="FF43" s="654"/>
      <c r="FG43" s="654"/>
      <c r="FH43" s="684"/>
      <c r="FI43" s="654"/>
      <c r="FJ43" s="654"/>
      <c r="FK43" s="654"/>
      <c r="FL43" s="654"/>
      <c r="FM43" s="684"/>
      <c r="FN43" s="654"/>
      <c r="FO43" s="654"/>
      <c r="FP43" s="654"/>
      <c r="FQ43" s="654"/>
      <c r="FR43" s="688"/>
      <c r="FS43" s="687"/>
      <c r="FT43" s="654"/>
      <c r="FU43" s="654"/>
      <c r="FV43" s="654"/>
      <c r="FW43" s="654"/>
      <c r="FX43" s="684"/>
      <c r="FY43" s="654"/>
      <c r="FZ43" s="654"/>
      <c r="GA43" s="654"/>
      <c r="GB43" s="654"/>
      <c r="GC43" s="684"/>
      <c r="GD43" s="654"/>
      <c r="GE43" s="654"/>
      <c r="GF43" s="654"/>
      <c r="GG43" s="654"/>
      <c r="GH43" s="684"/>
      <c r="GI43" s="654"/>
      <c r="GJ43" s="654"/>
      <c r="GK43" s="654"/>
      <c r="GL43" s="715"/>
      <c r="GM43" s="684"/>
      <c r="GN43" s="654"/>
      <c r="GO43" s="654"/>
      <c r="GP43" s="654"/>
      <c r="GQ43" s="683"/>
      <c r="GR43" s="689"/>
      <c r="GS43" s="684"/>
      <c r="GT43" s="654"/>
      <c r="GU43" s="654"/>
      <c r="GV43" s="654"/>
      <c r="GW43" s="654"/>
      <c r="GX43" s="684"/>
      <c r="GY43" s="654"/>
      <c r="GZ43" s="654"/>
      <c r="HA43" s="654"/>
      <c r="HB43" s="685"/>
      <c r="HC43" s="688"/>
      <c r="HD43" s="654"/>
      <c r="HE43" s="654"/>
      <c r="HF43" s="688"/>
      <c r="HG43" s="654"/>
      <c r="HH43" s="654"/>
      <c r="HI43" s="654"/>
      <c r="HJ43" s="688"/>
      <c r="HK43" s="715"/>
      <c r="HL43" s="654"/>
      <c r="HM43" s="654"/>
      <c r="HN43" s="654"/>
      <c r="HO43" s="685"/>
    </row>
    <row r="44" spans="1:223" ht="13.5" hidden="1" customHeight="1" outlineLevel="1">
      <c r="A44" s="1818"/>
      <c r="B44" s="755"/>
      <c r="C44" s="839" t="s">
        <v>491</v>
      </c>
      <c r="E44" s="682"/>
      <c r="F44" s="682"/>
      <c r="G44" s="682"/>
      <c r="H44" s="682"/>
      <c r="I44" s="682"/>
      <c r="J44" s="715"/>
      <c r="K44" s="654"/>
      <c r="L44" s="654"/>
      <c r="M44" s="654"/>
      <c r="N44" s="683"/>
      <c r="O44" s="684"/>
      <c r="P44" s="654"/>
      <c r="Q44" s="654"/>
      <c r="R44" s="654"/>
      <c r="S44" s="683"/>
      <c r="T44" s="684"/>
      <c r="U44" s="654"/>
      <c r="V44" s="654"/>
      <c r="W44" s="654"/>
      <c r="X44" s="683"/>
      <c r="Y44" s="684"/>
      <c r="Z44" s="654"/>
      <c r="AA44" s="654"/>
      <c r="AB44" s="654"/>
      <c r="AC44" s="683"/>
      <c r="AD44" s="684"/>
      <c r="AE44" s="654"/>
      <c r="AF44" s="654"/>
      <c r="AG44" s="654"/>
      <c r="AH44" s="683"/>
      <c r="AI44" s="684"/>
      <c r="AJ44" s="654"/>
      <c r="AK44" s="654"/>
      <c r="AL44" s="654"/>
      <c r="AM44" s="683"/>
      <c r="AN44" s="684"/>
      <c r="AO44" s="654"/>
      <c r="AP44" s="654"/>
      <c r="AQ44" s="654"/>
      <c r="AR44" s="685"/>
      <c r="AS44" s="684"/>
      <c r="AT44" s="654"/>
      <c r="AU44" s="654"/>
      <c r="AV44" s="654"/>
      <c r="AW44" s="685"/>
      <c r="AX44" s="686"/>
      <c r="AY44" s="687"/>
      <c r="AZ44" s="654"/>
      <c r="BA44" s="654"/>
      <c r="BB44" s="654"/>
      <c r="BC44" s="683"/>
      <c r="BD44" s="684"/>
      <c r="BE44" s="654"/>
      <c r="BF44" s="654"/>
      <c r="BG44" s="654"/>
      <c r="BH44" s="654"/>
      <c r="BI44" s="684"/>
      <c r="BJ44" s="654"/>
      <c r="BK44" s="654"/>
      <c r="BL44" s="654"/>
      <c r="BM44" s="654"/>
      <c r="BN44" s="684"/>
      <c r="BO44" s="654"/>
      <c r="BP44" s="654"/>
      <c r="BQ44" s="654"/>
      <c r="BR44" s="654"/>
      <c r="BS44" s="684"/>
      <c r="BT44" s="654"/>
      <c r="BU44" s="654"/>
      <c r="BV44" s="654"/>
      <c r="BW44" s="654"/>
      <c r="BX44" s="684"/>
      <c r="BY44" s="654"/>
      <c r="BZ44" s="654"/>
      <c r="CA44" s="654"/>
      <c r="CB44" s="654"/>
      <c r="CC44" s="684"/>
      <c r="CD44" s="654"/>
      <c r="CE44" s="654"/>
      <c r="CF44" s="654"/>
      <c r="CG44" s="685"/>
      <c r="CH44" s="688"/>
      <c r="CI44" s="715"/>
      <c r="CJ44" s="654"/>
      <c r="CK44" s="654"/>
      <c r="CL44" s="654"/>
      <c r="CM44" s="654"/>
      <c r="CN44" s="684"/>
      <c r="CO44" s="654"/>
      <c r="CP44" s="654"/>
      <c r="CQ44" s="654"/>
      <c r="CR44" s="654"/>
      <c r="CS44" s="684"/>
      <c r="CT44" s="654"/>
      <c r="CU44" s="654"/>
      <c r="CV44" s="654"/>
      <c r="CW44" s="654"/>
      <c r="CX44" s="684"/>
      <c r="CY44" s="654"/>
      <c r="CZ44" s="654"/>
      <c r="DA44" s="654"/>
      <c r="DB44" s="654"/>
      <c r="DC44" s="684"/>
      <c r="DD44" s="654"/>
      <c r="DE44" s="654"/>
      <c r="DF44" s="654"/>
      <c r="DG44" s="654"/>
      <c r="DH44" s="684"/>
      <c r="DI44" s="654"/>
      <c r="DJ44" s="654"/>
      <c r="DK44" s="654"/>
      <c r="DL44" s="685"/>
      <c r="DM44" s="688"/>
      <c r="DN44" s="687"/>
      <c r="DO44" s="654"/>
      <c r="DP44" s="654"/>
      <c r="DQ44" s="654"/>
      <c r="DR44" s="654"/>
      <c r="DS44" s="684"/>
      <c r="DT44" s="654"/>
      <c r="DU44" s="654"/>
      <c r="DV44" s="654"/>
      <c r="DW44" s="654"/>
      <c r="DX44" s="684"/>
      <c r="DY44" s="654"/>
      <c r="DZ44" s="654"/>
      <c r="EA44" s="654"/>
      <c r="EB44" s="654"/>
      <c r="EC44" s="684"/>
      <c r="ED44" s="654"/>
      <c r="EE44" s="654"/>
      <c r="EF44" s="654"/>
      <c r="EG44" s="654"/>
      <c r="EH44" s="684"/>
      <c r="EI44" s="654"/>
      <c r="EJ44" s="654"/>
      <c r="EK44" s="654"/>
      <c r="EL44" s="654"/>
      <c r="EM44" s="684"/>
      <c r="EN44" s="654"/>
      <c r="EO44" s="654"/>
      <c r="EP44" s="654"/>
      <c r="EQ44" s="685"/>
      <c r="ER44" s="688"/>
      <c r="ES44" s="829"/>
      <c r="ET44" s="654"/>
      <c r="EU44" s="654"/>
      <c r="EV44" s="654"/>
      <c r="EW44" s="654"/>
      <c r="EX44" s="684"/>
      <c r="EY44" s="654"/>
      <c r="EZ44" s="654"/>
      <c r="FA44" s="654"/>
      <c r="FB44" s="654"/>
      <c r="FC44" s="829"/>
      <c r="FD44" s="654"/>
      <c r="FE44" s="654"/>
      <c r="FF44" s="654"/>
      <c r="FG44" s="654"/>
      <c r="FH44" s="684"/>
      <c r="FI44" s="654"/>
      <c r="FJ44" s="654"/>
      <c r="FK44" s="654"/>
      <c r="FL44" s="654"/>
      <c r="FM44" s="684"/>
      <c r="FN44" s="654"/>
      <c r="FO44" s="654"/>
      <c r="FP44" s="654"/>
      <c r="FQ44" s="654"/>
      <c r="FR44" s="688"/>
      <c r="FS44" s="687"/>
      <c r="FT44" s="654"/>
      <c r="FU44" s="654"/>
      <c r="FV44" s="654"/>
      <c r="FW44" s="654"/>
      <c r="FX44" s="684"/>
      <c r="FY44" s="654"/>
      <c r="FZ44" s="654"/>
      <c r="GA44" s="654"/>
      <c r="GB44" s="654"/>
      <c r="GC44" s="684"/>
      <c r="GD44" s="654"/>
      <c r="GE44" s="654"/>
      <c r="GF44" s="654"/>
      <c r="GG44" s="654"/>
      <c r="GH44" s="684"/>
      <c r="GI44" s="654"/>
      <c r="GJ44" s="654"/>
      <c r="GK44" s="654"/>
      <c r="GL44" s="715"/>
      <c r="GM44" s="684"/>
      <c r="GN44" s="654"/>
      <c r="GO44" s="654"/>
      <c r="GP44" s="654"/>
      <c r="GQ44" s="683"/>
      <c r="GR44" s="689"/>
      <c r="GS44" s="684"/>
      <c r="GT44" s="654"/>
      <c r="GU44" s="654"/>
      <c r="GV44" s="654"/>
      <c r="GW44" s="654"/>
      <c r="GX44" s="684"/>
      <c r="GY44" s="654"/>
      <c r="GZ44" s="654"/>
      <c r="HA44" s="654"/>
      <c r="HB44" s="685"/>
      <c r="HC44" s="688"/>
      <c r="HD44" s="654"/>
      <c r="HE44" s="654"/>
      <c r="HF44" s="688"/>
      <c r="HG44" s="654"/>
      <c r="HH44" s="654"/>
      <c r="HI44" s="654"/>
      <c r="HJ44" s="688"/>
      <c r="HK44" s="715"/>
      <c r="HL44" s="654"/>
      <c r="HM44" s="654"/>
      <c r="HN44" s="654"/>
      <c r="HO44" s="685"/>
    </row>
    <row r="45" spans="1:223" ht="17" outlineLevel="1">
      <c r="A45" s="1818"/>
      <c r="B45" s="789"/>
      <c r="C45" s="838" t="s">
        <v>492</v>
      </c>
      <c r="E45" s="682"/>
      <c r="F45" s="682"/>
      <c r="G45" s="682"/>
      <c r="H45" s="682"/>
      <c r="I45" s="682"/>
      <c r="J45" s="750" t="s">
        <v>389</v>
      </c>
      <c r="K45" s="654"/>
      <c r="L45" s="654"/>
      <c r="M45" s="654"/>
      <c r="N45" s="683"/>
      <c r="O45" s="684"/>
      <c r="P45" s="654"/>
      <c r="Q45" s="654"/>
      <c r="R45" s="654"/>
      <c r="S45" s="683"/>
      <c r="T45" s="684"/>
      <c r="U45" s="654"/>
      <c r="V45" s="654"/>
      <c r="W45" s="654"/>
      <c r="X45" s="683"/>
      <c r="Y45" s="684"/>
      <c r="Z45" s="654"/>
      <c r="AA45" s="654"/>
      <c r="AB45" s="654"/>
      <c r="AC45" s="683"/>
      <c r="AD45" s="684"/>
      <c r="AE45" s="654"/>
      <c r="AF45" s="654"/>
      <c r="AG45" s="654"/>
      <c r="AH45" s="683"/>
      <c r="AI45" s="684"/>
      <c r="AJ45" s="654"/>
      <c r="AK45" s="654"/>
      <c r="AL45" s="654"/>
      <c r="AM45" s="683"/>
      <c r="AN45" s="684"/>
      <c r="AO45" s="700"/>
      <c r="AP45" s="654"/>
      <c r="AQ45" s="654"/>
      <c r="AR45" s="685"/>
      <c r="AS45" s="684"/>
      <c r="AT45" s="654"/>
      <c r="AU45" s="654"/>
      <c r="AV45" s="654"/>
      <c r="AW45" s="685"/>
      <c r="AX45" s="686"/>
      <c r="AY45" s="687"/>
      <c r="AZ45" s="654"/>
      <c r="BA45" s="654"/>
      <c r="BB45" s="654"/>
      <c r="BC45" s="683"/>
      <c r="BD45" s="684"/>
      <c r="BE45" s="654"/>
      <c r="BF45" s="654"/>
      <c r="BG45" s="654"/>
      <c r="BH45" s="654"/>
      <c r="BI45" s="684"/>
      <c r="BJ45" s="654"/>
      <c r="BK45" s="654"/>
      <c r="BL45" s="654"/>
      <c r="BM45" s="654"/>
      <c r="BN45" s="684"/>
      <c r="BO45" s="700"/>
      <c r="BP45" s="654"/>
      <c r="BQ45" s="654"/>
      <c r="BR45" s="654"/>
      <c r="BS45" s="684"/>
      <c r="BT45" s="654"/>
      <c r="BU45" s="654"/>
      <c r="BV45" s="654"/>
      <c r="BW45" s="654"/>
      <c r="BX45" s="684"/>
      <c r="BY45" s="654"/>
      <c r="BZ45" s="654"/>
      <c r="CA45" s="654"/>
      <c r="CB45" s="654"/>
      <c r="CC45" s="684"/>
      <c r="CD45" s="654"/>
      <c r="CE45" s="654"/>
      <c r="CF45" s="654"/>
      <c r="CG45" s="685"/>
      <c r="CH45" s="688"/>
      <c r="CI45" s="750" t="s">
        <v>389</v>
      </c>
      <c r="CJ45" s="654"/>
      <c r="CK45" s="654"/>
      <c r="CL45" s="654"/>
      <c r="CM45" s="654"/>
      <c r="CN45" s="684"/>
      <c r="CO45" s="654"/>
      <c r="CP45" s="654"/>
      <c r="CQ45" s="654"/>
      <c r="CR45" s="654"/>
      <c r="CS45" s="684"/>
      <c r="CT45" s="654"/>
      <c r="CU45" s="654"/>
      <c r="CV45" s="654"/>
      <c r="CW45" s="654"/>
      <c r="CX45" s="684"/>
      <c r="CY45" s="654"/>
      <c r="CZ45" s="654"/>
      <c r="DA45" s="654"/>
      <c r="DB45" s="654"/>
      <c r="DC45" s="684"/>
      <c r="DD45" s="654"/>
      <c r="DE45" s="654"/>
      <c r="DF45" s="654"/>
      <c r="DG45" s="654"/>
      <c r="DH45" s="684"/>
      <c r="DI45" s="654"/>
      <c r="DJ45" s="654"/>
      <c r="DK45" s="654"/>
      <c r="DL45" s="685"/>
      <c r="DM45" s="688"/>
      <c r="DN45" s="687"/>
      <c r="DO45" s="654"/>
      <c r="DP45" s="654"/>
      <c r="DQ45" s="654"/>
      <c r="DR45" s="654"/>
      <c r="DS45" s="684"/>
      <c r="DT45" s="654"/>
      <c r="DU45" s="654"/>
      <c r="DV45" s="654"/>
      <c r="DW45" s="654"/>
      <c r="DX45" s="684"/>
      <c r="DY45" s="654"/>
      <c r="DZ45" s="654"/>
      <c r="EA45" s="654"/>
      <c r="EB45" s="654"/>
      <c r="EC45" s="684"/>
      <c r="ED45" s="654"/>
      <c r="EE45" s="654"/>
      <c r="EF45" s="654"/>
      <c r="EG45" s="654"/>
      <c r="EH45" s="684"/>
      <c r="EI45" s="654"/>
      <c r="EJ45" s="654"/>
      <c r="EK45" s="654"/>
      <c r="EL45" s="654"/>
      <c r="EM45" s="684"/>
      <c r="EN45" s="654"/>
      <c r="EO45" s="654"/>
      <c r="EP45" s="654"/>
      <c r="EQ45" s="685"/>
      <c r="ER45" s="688"/>
      <c r="ES45" s="829"/>
      <c r="ET45" s="654"/>
      <c r="EU45" s="654"/>
      <c r="EV45" s="654"/>
      <c r="EW45" s="654"/>
      <c r="EX45" s="684"/>
      <c r="EY45" s="654"/>
      <c r="EZ45" s="654"/>
      <c r="FA45" s="654"/>
      <c r="FB45" s="654"/>
      <c r="FC45" s="829"/>
      <c r="FD45" s="654"/>
      <c r="FE45" s="654"/>
      <c r="FF45" s="654"/>
      <c r="FG45" s="654"/>
      <c r="FH45" s="684"/>
      <c r="FI45" s="654"/>
      <c r="FJ45" s="654"/>
      <c r="FK45" s="654"/>
      <c r="FL45" s="654"/>
      <c r="FM45" s="684"/>
      <c r="FN45" s="654"/>
      <c r="FO45" s="654"/>
      <c r="FP45" s="654"/>
      <c r="FQ45" s="654"/>
      <c r="FR45" s="688"/>
      <c r="FS45" s="687"/>
      <c r="FT45" s="654"/>
      <c r="FU45" s="654"/>
      <c r="FV45" s="654"/>
      <c r="FW45" s="654"/>
      <c r="FX45" s="684"/>
      <c r="FY45" s="654"/>
      <c r="FZ45" s="654"/>
      <c r="GA45" s="654"/>
      <c r="GB45" s="654"/>
      <c r="GC45" s="684"/>
      <c r="GD45" s="654"/>
      <c r="GE45" s="654"/>
      <c r="GF45" s="654"/>
      <c r="GG45" s="654"/>
      <c r="GH45" s="684"/>
      <c r="GI45" s="654"/>
      <c r="GJ45" s="654"/>
      <c r="GK45" s="654"/>
      <c r="GL45" s="750" t="s">
        <v>389</v>
      </c>
      <c r="GM45" s="684"/>
      <c r="GN45" s="654"/>
      <c r="GO45" s="654"/>
      <c r="GP45" s="654"/>
      <c r="GQ45" s="683"/>
      <c r="GR45" s="689"/>
      <c r="GS45" s="684"/>
      <c r="GT45" s="654"/>
      <c r="GU45" s="654"/>
      <c r="GV45" s="654"/>
      <c r="GW45" s="654"/>
      <c r="GX45" s="684"/>
      <c r="GY45" s="654"/>
      <c r="GZ45" s="654"/>
      <c r="HA45" s="654"/>
      <c r="HB45" s="685"/>
      <c r="HC45" s="688"/>
      <c r="HD45" s="654"/>
      <c r="HE45" s="654"/>
      <c r="HF45" s="688"/>
      <c r="HG45" s="654"/>
      <c r="HH45" s="654"/>
      <c r="HI45" s="654"/>
      <c r="HJ45" s="688"/>
      <c r="HK45" s="750" t="s">
        <v>389</v>
      </c>
      <c r="HL45" s="654"/>
      <c r="HM45" s="654"/>
      <c r="HN45" s="654"/>
      <c r="HO45" s="685"/>
    </row>
    <row r="46" spans="1:223" ht="17" outlineLevel="1">
      <c r="A46" s="1818"/>
      <c r="B46" s="789"/>
      <c r="C46" s="838" t="s">
        <v>493</v>
      </c>
      <c r="E46" s="682"/>
      <c r="F46" s="682"/>
      <c r="G46" s="682"/>
      <c r="H46" s="682"/>
      <c r="I46" s="682"/>
      <c r="J46" s="750"/>
      <c r="K46" s="654"/>
      <c r="L46" s="654"/>
      <c r="M46" s="654"/>
      <c r="N46" s="683"/>
      <c r="O46" s="684"/>
      <c r="P46" s="654"/>
      <c r="Q46" s="654"/>
      <c r="R46" s="654"/>
      <c r="S46" s="683"/>
      <c r="T46" s="684"/>
      <c r="U46" s="654"/>
      <c r="V46" s="654"/>
      <c r="W46" s="654"/>
      <c r="X46" s="683"/>
      <c r="Y46" s="684"/>
      <c r="Z46" s="654"/>
      <c r="AA46" s="654"/>
      <c r="AB46" s="654"/>
      <c r="AC46" s="683"/>
      <c r="AD46" s="684"/>
      <c r="AE46" s="654"/>
      <c r="AF46" s="654"/>
      <c r="AG46" s="654"/>
      <c r="AH46" s="683"/>
      <c r="AI46" s="684"/>
      <c r="AJ46" s="654"/>
      <c r="AK46" s="654"/>
      <c r="AL46" s="654"/>
      <c r="AM46" s="683"/>
      <c r="AN46" s="684"/>
      <c r="AO46" s="654"/>
      <c r="AP46" s="654"/>
      <c r="AQ46" s="654"/>
      <c r="AR46" s="685"/>
      <c r="AS46" s="684"/>
      <c r="AT46" s="654"/>
      <c r="AU46" s="654"/>
      <c r="AV46" s="654"/>
      <c r="AW46" s="685"/>
      <c r="AX46" s="686"/>
      <c r="AY46" s="687"/>
      <c r="AZ46" s="654"/>
      <c r="BA46" s="654"/>
      <c r="BB46" s="654"/>
      <c r="BC46" s="683"/>
      <c r="BD46" s="684"/>
      <c r="BE46" s="654"/>
      <c r="BF46" s="654"/>
      <c r="BG46" s="654"/>
      <c r="BH46" s="654"/>
      <c r="BI46" s="684"/>
      <c r="BJ46" s="654"/>
      <c r="BK46" s="654"/>
      <c r="BL46" s="654"/>
      <c r="BM46" s="654"/>
      <c r="BN46" s="684"/>
      <c r="BO46" s="654"/>
      <c r="BP46" s="654"/>
      <c r="BQ46" s="654"/>
      <c r="BR46" s="654"/>
      <c r="BS46" s="684"/>
      <c r="BT46" s="654"/>
      <c r="BU46" s="654"/>
      <c r="BV46" s="654"/>
      <c r="BW46" s="654"/>
      <c r="BX46" s="684"/>
      <c r="BY46" s="654"/>
      <c r="BZ46" s="654"/>
      <c r="CA46" s="654"/>
      <c r="CB46" s="654"/>
      <c r="CC46" s="684"/>
      <c r="CD46" s="654"/>
      <c r="CE46" s="654"/>
      <c r="CF46" s="690"/>
      <c r="CG46" s="685"/>
      <c r="CH46" s="688"/>
      <c r="CI46" s="750"/>
      <c r="CJ46" s="654"/>
      <c r="CK46" s="654"/>
      <c r="CL46" s="654"/>
      <c r="CM46" s="654"/>
      <c r="CN46" s="684"/>
      <c r="CO46" s="654"/>
      <c r="CP46" s="654"/>
      <c r="CQ46" s="654"/>
      <c r="CR46" s="654"/>
      <c r="CS46" s="684"/>
      <c r="CT46" s="654"/>
      <c r="CU46" s="654"/>
      <c r="CV46" s="654"/>
      <c r="CW46" s="654"/>
      <c r="CX46" s="684"/>
      <c r="CY46" s="654"/>
      <c r="CZ46" s="654"/>
      <c r="DA46" s="654"/>
      <c r="DB46" s="654"/>
      <c r="DC46" s="684"/>
      <c r="DD46" s="654"/>
      <c r="DE46" s="654"/>
      <c r="DF46" s="654"/>
      <c r="DG46" s="654"/>
      <c r="DH46" s="684"/>
      <c r="DI46" s="654"/>
      <c r="DJ46" s="654"/>
      <c r="DK46" s="654"/>
      <c r="DL46" s="685"/>
      <c r="DM46" s="688"/>
      <c r="DN46" s="687"/>
      <c r="DO46" s="654"/>
      <c r="DP46" s="654"/>
      <c r="DQ46" s="654"/>
      <c r="DR46" s="654"/>
      <c r="DS46" s="684"/>
      <c r="DT46" s="654"/>
      <c r="DU46" s="654"/>
      <c r="DV46" s="654"/>
      <c r="DW46" s="654"/>
      <c r="DX46" s="684"/>
      <c r="DY46" s="654"/>
      <c r="DZ46" s="654"/>
      <c r="EA46" s="654"/>
      <c r="EB46" s="654"/>
      <c r="EC46" s="684"/>
      <c r="ED46" s="654"/>
      <c r="EE46" s="654"/>
      <c r="EF46" s="654"/>
      <c r="EG46" s="654"/>
      <c r="EH46" s="684"/>
      <c r="EI46" s="654"/>
      <c r="EJ46" s="654"/>
      <c r="EK46" s="654"/>
      <c r="EL46" s="654"/>
      <c r="EM46" s="684"/>
      <c r="EN46" s="654"/>
      <c r="EO46" s="654"/>
      <c r="EP46" s="654"/>
      <c r="EQ46" s="685"/>
      <c r="ER46" s="688"/>
      <c r="ES46" s="829"/>
      <c r="ET46" s="654"/>
      <c r="EU46" s="654"/>
      <c r="EV46" s="654"/>
      <c r="EW46" s="654"/>
      <c r="EX46" s="684"/>
      <c r="EY46" s="654"/>
      <c r="EZ46" s="654"/>
      <c r="FA46" s="654"/>
      <c r="FB46" s="654"/>
      <c r="FC46" s="829"/>
      <c r="FD46" s="654"/>
      <c r="FE46" s="654"/>
      <c r="FF46" s="654"/>
      <c r="FG46" s="654"/>
      <c r="FH46" s="684"/>
      <c r="FI46" s="654"/>
      <c r="FJ46" s="654"/>
      <c r="FK46" s="654"/>
      <c r="FL46" s="654"/>
      <c r="FM46" s="684"/>
      <c r="FN46" s="654"/>
      <c r="FO46" s="654"/>
      <c r="FP46" s="654"/>
      <c r="FQ46" s="654"/>
      <c r="FR46" s="688"/>
      <c r="FS46" s="687"/>
      <c r="FT46" s="654"/>
      <c r="FU46" s="654"/>
      <c r="FV46" s="654"/>
      <c r="FW46" s="654"/>
      <c r="FX46" s="684"/>
      <c r="FY46" s="654"/>
      <c r="FZ46" s="654"/>
      <c r="GA46" s="654"/>
      <c r="GB46" s="654"/>
      <c r="GC46" s="684"/>
      <c r="GD46" s="654"/>
      <c r="GE46" s="654"/>
      <c r="GF46" s="654"/>
      <c r="GG46" s="654"/>
      <c r="GH46" s="684"/>
      <c r="GI46" s="654"/>
      <c r="GJ46" s="654"/>
      <c r="GK46" s="654"/>
      <c r="GL46" s="750"/>
      <c r="GM46" s="684"/>
      <c r="GN46" s="654"/>
      <c r="GO46" s="654"/>
      <c r="GP46" s="654"/>
      <c r="GQ46" s="683"/>
      <c r="GR46" s="689"/>
      <c r="GS46" s="786"/>
      <c r="GX46" s="786"/>
      <c r="HC46" s="688"/>
      <c r="HD46" s="654"/>
      <c r="HE46" s="654"/>
      <c r="HF46" s="688"/>
      <c r="HG46" s="654"/>
      <c r="HH46" s="654"/>
      <c r="HI46" s="654"/>
      <c r="HJ46" s="688"/>
      <c r="HK46" s="750"/>
      <c r="HL46" s="654"/>
      <c r="HM46" s="654"/>
      <c r="HN46" s="654"/>
      <c r="HO46" s="685"/>
    </row>
    <row r="47" spans="1:223">
      <c r="A47" s="1818"/>
      <c r="B47" s="840"/>
      <c r="C47" s="841" t="s">
        <v>494</v>
      </c>
      <c r="E47" s="682"/>
      <c r="F47" s="682"/>
      <c r="G47" s="682"/>
      <c r="H47" s="682"/>
      <c r="I47" s="682"/>
      <c r="J47" s="715"/>
      <c r="K47" s="654"/>
      <c r="L47" s="654"/>
      <c r="M47" s="654"/>
      <c r="N47" s="683"/>
      <c r="O47" s="684"/>
      <c r="P47" s="654"/>
      <c r="Q47" s="654"/>
      <c r="R47" s="654"/>
      <c r="S47" s="683"/>
      <c r="T47" s="684"/>
      <c r="U47" s="654"/>
      <c r="V47" s="654"/>
      <c r="W47" s="654"/>
      <c r="X47" s="683"/>
      <c r="Y47" s="684"/>
      <c r="Z47" s="654"/>
      <c r="AA47" s="654"/>
      <c r="AB47" s="654"/>
      <c r="AC47" s="683"/>
      <c r="AD47" s="684"/>
      <c r="AE47" s="654"/>
      <c r="AF47" s="654"/>
      <c r="AG47" s="654"/>
      <c r="AH47" s="683"/>
      <c r="AI47" s="684"/>
      <c r="AJ47" s="654"/>
      <c r="AK47" s="654"/>
      <c r="AL47" s="654"/>
      <c r="AM47" s="683"/>
      <c r="AN47" s="684"/>
      <c r="AO47" s="654"/>
      <c r="AP47" s="654"/>
      <c r="AQ47" s="654"/>
      <c r="AR47" s="685"/>
      <c r="AS47" s="684"/>
      <c r="AT47" s="654"/>
      <c r="AU47" s="654"/>
      <c r="AV47" s="654"/>
      <c r="AW47" s="685"/>
      <c r="AX47" s="686"/>
      <c r="AY47" s="687"/>
      <c r="AZ47" s="654"/>
      <c r="BA47" s="654"/>
      <c r="BB47" s="654"/>
      <c r="BC47" s="683"/>
      <c r="BD47" s="684"/>
      <c r="BE47" s="654"/>
      <c r="BF47" s="654"/>
      <c r="BG47" s="654"/>
      <c r="BH47" s="654"/>
      <c r="BI47" s="684"/>
      <c r="BJ47" s="654"/>
      <c r="BK47" s="654"/>
      <c r="BL47" s="654"/>
      <c r="BM47" s="654"/>
      <c r="BN47" s="684"/>
      <c r="BO47" s="654"/>
      <c r="BP47" s="654"/>
      <c r="BQ47" s="654"/>
      <c r="BR47" s="654"/>
      <c r="BS47" s="684"/>
      <c r="BT47" s="654"/>
      <c r="BU47" s="654"/>
      <c r="BV47" s="654"/>
      <c r="BW47" s="654"/>
      <c r="BX47" s="684"/>
      <c r="BY47" s="654"/>
      <c r="BZ47" s="654"/>
      <c r="CA47" s="654"/>
      <c r="CB47" s="654"/>
      <c r="CC47" s="684"/>
      <c r="CD47" s="654"/>
      <c r="CE47" s="654"/>
      <c r="CF47" s="654"/>
      <c r="CG47" s="685"/>
      <c r="CH47" s="688"/>
      <c r="CI47" s="715"/>
      <c r="CJ47" s="654"/>
      <c r="CK47" s="654"/>
      <c r="CL47" s="654"/>
      <c r="CM47" s="654"/>
      <c r="CN47" s="684"/>
      <c r="CO47" s="654"/>
      <c r="CP47" s="654"/>
      <c r="CQ47" s="654"/>
      <c r="CR47" s="654"/>
      <c r="CS47" s="684"/>
      <c r="CT47" s="654"/>
      <c r="CU47" s="654"/>
      <c r="CV47" s="654"/>
      <c r="CW47" s="654"/>
      <c r="CX47" s="684"/>
      <c r="CY47" s="654"/>
      <c r="CZ47" s="654"/>
      <c r="DA47" s="654"/>
      <c r="DB47" s="654"/>
      <c r="DC47" s="684"/>
      <c r="DD47" s="654"/>
      <c r="DE47" s="654"/>
      <c r="DF47" s="654"/>
      <c r="DG47" s="654"/>
      <c r="DH47" s="684"/>
      <c r="DI47" s="654"/>
      <c r="DJ47" s="654"/>
      <c r="DK47" s="654"/>
      <c r="DL47" s="685"/>
      <c r="DM47" s="688"/>
      <c r="DN47" s="687"/>
      <c r="DO47" s="654"/>
      <c r="DP47" s="654"/>
      <c r="DQ47" s="654"/>
      <c r="DR47" s="654"/>
      <c r="DS47" s="684"/>
      <c r="DT47" s="654"/>
      <c r="DU47" s="654"/>
      <c r="DV47" s="654"/>
      <c r="DW47" s="654"/>
      <c r="DX47" s="684"/>
      <c r="DY47" s="654"/>
      <c r="DZ47" s="654"/>
      <c r="EA47" s="654"/>
      <c r="EB47" s="654"/>
      <c r="EC47" s="684"/>
      <c r="ED47" s="654"/>
      <c r="EE47" s="654"/>
      <c r="EF47" s="654"/>
      <c r="EG47" s="654"/>
      <c r="EH47" s="684"/>
      <c r="EI47" s="654"/>
      <c r="EJ47" s="654"/>
      <c r="EK47" s="654"/>
      <c r="EL47" s="654"/>
      <c r="EM47" s="684"/>
      <c r="EN47" s="654"/>
      <c r="EO47" s="654"/>
      <c r="EP47" s="654"/>
      <c r="EQ47" s="685"/>
      <c r="ER47" s="688"/>
      <c r="ES47" s="829"/>
      <c r="ET47" s="654"/>
      <c r="EU47" s="654"/>
      <c r="EV47" s="654"/>
      <c r="EW47" s="654"/>
      <c r="EX47" s="684"/>
      <c r="EY47" s="654"/>
      <c r="EZ47" s="654"/>
      <c r="FA47" s="654"/>
      <c r="FB47" s="654"/>
      <c r="FC47" s="829"/>
      <c r="FD47" s="654"/>
      <c r="FE47" s="654"/>
      <c r="FF47" s="654"/>
      <c r="FG47" s="654"/>
      <c r="FH47" s="684"/>
      <c r="FI47" s="654"/>
      <c r="FJ47" s="654"/>
      <c r="FK47" s="654"/>
      <c r="FL47" s="654"/>
      <c r="FM47" s="684"/>
      <c r="FN47" s="654"/>
      <c r="FO47" s="654"/>
      <c r="FP47" s="654"/>
      <c r="FQ47" s="654"/>
      <c r="FR47" s="688"/>
      <c r="FS47" s="687"/>
      <c r="FT47" s="654"/>
      <c r="FU47" s="654"/>
      <c r="FV47" s="654"/>
      <c r="FW47" s="654"/>
      <c r="FX47" s="684"/>
      <c r="FY47" s="654"/>
      <c r="FZ47" s="654"/>
      <c r="GA47" s="654"/>
      <c r="GB47" s="654"/>
      <c r="GC47" s="684"/>
      <c r="GD47" s="654"/>
      <c r="GE47" s="654"/>
      <c r="GF47" s="654"/>
      <c r="GG47" s="654"/>
      <c r="GH47" s="684"/>
      <c r="GI47" s="654"/>
      <c r="GJ47" s="654"/>
      <c r="GK47" s="654"/>
      <c r="GL47" s="715"/>
      <c r="GM47" s="684"/>
      <c r="GN47" s="654"/>
      <c r="GO47" s="654"/>
      <c r="GP47" s="654"/>
      <c r="GQ47" s="683"/>
      <c r="GR47" s="689"/>
      <c r="GS47" s="1847" t="s">
        <v>495</v>
      </c>
      <c r="GT47" s="1847"/>
      <c r="GU47" s="1847"/>
      <c r="GV47" s="1847"/>
      <c r="GW47" s="1847"/>
      <c r="GX47" s="1847" t="s">
        <v>496</v>
      </c>
      <c r="GY47" s="1847"/>
      <c r="GZ47" s="1847"/>
      <c r="HA47" s="1847"/>
      <c r="HB47" s="1847"/>
      <c r="HC47" s="688"/>
      <c r="HD47" s="654"/>
      <c r="HE47" s="654"/>
      <c r="HF47" s="688"/>
      <c r="HG47" s="654"/>
      <c r="HH47" s="654"/>
      <c r="HI47" s="654"/>
      <c r="HJ47" s="688"/>
      <c r="HK47" s="715"/>
      <c r="HL47" s="654"/>
      <c r="HM47" s="654"/>
      <c r="HN47" s="654"/>
      <c r="HO47" s="685"/>
    </row>
    <row r="48" spans="1:223" ht="16" customHeight="1">
      <c r="A48" s="1818"/>
      <c r="B48" s="789"/>
      <c r="C48" s="790" t="s">
        <v>497</v>
      </c>
      <c r="E48" s="682"/>
      <c r="F48" s="682"/>
      <c r="G48" s="682"/>
      <c r="H48" s="682"/>
      <c r="I48" s="682"/>
      <c r="J48" s="715"/>
      <c r="K48" s="654"/>
      <c r="L48" s="654"/>
      <c r="M48" s="654"/>
      <c r="N48" s="683"/>
      <c r="O48" s="684"/>
      <c r="P48" s="654"/>
      <c r="Q48" s="654"/>
      <c r="R48" s="654"/>
      <c r="S48" s="683"/>
      <c r="T48" s="684"/>
      <c r="U48" s="654"/>
      <c r="V48" s="654"/>
      <c r="W48" s="654"/>
      <c r="X48" s="683"/>
      <c r="Y48" s="684"/>
      <c r="Z48" s="654"/>
      <c r="AA48" s="654"/>
      <c r="AB48" s="654"/>
      <c r="AC48" s="683"/>
      <c r="AD48" s="684"/>
      <c r="AE48" s="654"/>
      <c r="AF48" s="654"/>
      <c r="AG48" s="654"/>
      <c r="AH48" s="683"/>
      <c r="AI48" s="684"/>
      <c r="AJ48" s="654"/>
      <c r="AK48" s="654"/>
      <c r="AL48" s="654"/>
      <c r="AM48" s="683"/>
      <c r="AN48" s="684"/>
      <c r="AO48" s="654"/>
      <c r="AP48" s="654"/>
      <c r="AQ48" s="654"/>
      <c r="AR48" s="685"/>
      <c r="AS48" s="684"/>
      <c r="AT48" s="654"/>
      <c r="AU48" s="654"/>
      <c r="AV48" s="654"/>
      <c r="AW48" s="685"/>
      <c r="AX48" s="686"/>
      <c r="AY48" s="687"/>
      <c r="AZ48" s="654"/>
      <c r="BA48" s="654"/>
      <c r="BB48" s="654"/>
      <c r="BC48" s="683"/>
      <c r="BD48" s="684"/>
      <c r="BE48" s="654"/>
      <c r="BF48" s="654"/>
      <c r="BG48" s="654"/>
      <c r="BH48" s="654"/>
      <c r="BI48" s="684"/>
      <c r="BJ48" s="654"/>
      <c r="BK48" s="654"/>
      <c r="BL48" s="654"/>
      <c r="BM48" s="654"/>
      <c r="BN48" s="684"/>
      <c r="BO48" s="654"/>
      <c r="BP48" s="654"/>
      <c r="BQ48" s="654"/>
      <c r="BR48" s="654"/>
      <c r="BS48" s="684"/>
      <c r="BT48" s="654"/>
      <c r="BU48" s="654"/>
      <c r="BV48" s="654"/>
      <c r="BW48" s="654"/>
      <c r="BX48" s="684"/>
      <c r="BY48" s="654"/>
      <c r="BZ48" s="654"/>
      <c r="CA48" s="654"/>
      <c r="CB48" s="654"/>
      <c r="CC48" s="684"/>
      <c r="CD48" s="654"/>
      <c r="CE48" s="654"/>
      <c r="CF48" s="654"/>
      <c r="CG48" s="685"/>
      <c r="CH48" s="688"/>
      <c r="CI48" s="715"/>
      <c r="CJ48" s="654"/>
      <c r="CK48" s="654"/>
      <c r="CL48" s="654"/>
      <c r="CM48" s="654" t="s">
        <v>498</v>
      </c>
      <c r="CN48" s="684"/>
      <c r="CO48" s="654"/>
      <c r="CP48" s="654"/>
      <c r="CQ48" s="654"/>
      <c r="CR48" s="654" t="s">
        <v>498</v>
      </c>
      <c r="CS48" s="684"/>
      <c r="CT48" s="654"/>
      <c r="CU48" s="654"/>
      <c r="CV48" s="654"/>
      <c r="CW48" s="654"/>
      <c r="CX48" s="684"/>
      <c r="CY48" s="654"/>
      <c r="CZ48" s="654"/>
      <c r="DA48" s="654"/>
      <c r="DB48" s="654"/>
      <c r="DC48" s="684"/>
      <c r="DD48" s="654"/>
      <c r="DE48" s="654"/>
      <c r="DF48" s="654"/>
      <c r="DG48" s="654"/>
      <c r="DH48" s="684"/>
      <c r="DI48" s="654"/>
      <c r="DJ48" s="654"/>
      <c r="DK48" s="654"/>
      <c r="DL48" s="685"/>
      <c r="DM48" s="688"/>
      <c r="DN48" s="687"/>
      <c r="DO48" s="654"/>
      <c r="DP48" s="654"/>
      <c r="DQ48" s="654"/>
      <c r="DR48" s="654"/>
      <c r="DS48" s="684"/>
      <c r="DT48" s="654"/>
      <c r="DU48" s="654"/>
      <c r="DV48" s="654"/>
      <c r="DW48" s="654"/>
      <c r="DX48" s="684"/>
      <c r="DY48" s="654"/>
      <c r="DZ48" s="654"/>
      <c r="EA48" s="654"/>
      <c r="EB48" s="654"/>
      <c r="EC48" s="684"/>
      <c r="ED48" s="654"/>
      <c r="EE48" s="654"/>
      <c r="EF48" s="654"/>
      <c r="EG48" s="654"/>
      <c r="EH48" s="684"/>
      <c r="EI48" s="654"/>
      <c r="EJ48" s="654"/>
      <c r="EK48" s="654"/>
      <c r="EL48" s="654"/>
      <c r="EM48" s="684"/>
      <c r="EN48" s="654"/>
      <c r="EO48" s="654"/>
      <c r="EP48" s="654"/>
      <c r="EQ48" s="685"/>
      <c r="ER48" s="688"/>
      <c r="ES48" s="829"/>
      <c r="ET48" s="654"/>
      <c r="EU48" s="654"/>
      <c r="EV48" s="654"/>
      <c r="EW48" s="654"/>
      <c r="EX48" s="684"/>
      <c r="EY48" s="654"/>
      <c r="EZ48" s="654"/>
      <c r="FA48" s="654"/>
      <c r="FB48" s="654"/>
      <c r="FC48" s="829"/>
      <c r="FD48" s="654"/>
      <c r="FE48" s="654"/>
      <c r="FF48" s="654"/>
      <c r="FG48" s="654"/>
      <c r="FH48" s="684"/>
      <c r="FI48" s="654"/>
      <c r="FJ48" s="654"/>
      <c r="FK48" s="654"/>
      <c r="FL48" s="654"/>
      <c r="FM48" s="684"/>
      <c r="FN48" s="654"/>
      <c r="FO48" s="654"/>
      <c r="FP48" s="654"/>
      <c r="FQ48" s="654"/>
      <c r="FR48" s="688"/>
      <c r="FS48" s="687"/>
      <c r="FT48" s="654"/>
      <c r="FU48" s="654"/>
      <c r="FV48" s="654"/>
      <c r="FW48" s="654"/>
      <c r="FX48" s="684"/>
      <c r="FY48" s="654"/>
      <c r="FZ48" s="654"/>
      <c r="GA48" s="654"/>
      <c r="GB48" s="654"/>
      <c r="GC48" s="684"/>
      <c r="GD48" s="654"/>
      <c r="GE48" s="654"/>
      <c r="GF48" s="654"/>
      <c r="GG48" s="654"/>
      <c r="GH48" s="684"/>
      <c r="GI48" s="654"/>
      <c r="GJ48" s="654"/>
      <c r="GK48" s="654"/>
      <c r="GL48" s="810"/>
      <c r="GM48" s="809" t="s">
        <v>499</v>
      </c>
      <c r="GN48" s="654"/>
      <c r="GO48" s="1848" t="s">
        <v>500</v>
      </c>
      <c r="GP48" s="1849"/>
      <c r="GQ48" s="683"/>
      <c r="GR48" s="689"/>
      <c r="GS48" s="811" t="s">
        <v>499</v>
      </c>
      <c r="GT48" s="654"/>
      <c r="GU48" s="1848" t="s">
        <v>500</v>
      </c>
      <c r="GV48" s="1849"/>
      <c r="GW48" s="654"/>
      <c r="GX48" s="684"/>
      <c r="GY48" s="654"/>
      <c r="GZ48" s="654"/>
      <c r="HA48" s="654"/>
      <c r="HB48" s="654"/>
      <c r="HC48" s="688"/>
      <c r="HD48" s="654"/>
      <c r="HE48" s="654"/>
      <c r="HF48" s="688"/>
      <c r="HG48" s="654"/>
      <c r="HH48" s="654"/>
      <c r="HI48" s="654"/>
      <c r="HJ48" s="688"/>
      <c r="HK48" s="715"/>
      <c r="HL48" s="654"/>
      <c r="HM48" s="654"/>
      <c r="HN48" s="654"/>
      <c r="HO48" s="685"/>
    </row>
    <row r="49" spans="1:223">
      <c r="A49" s="1818"/>
      <c r="B49" s="846"/>
      <c r="C49" s="847" t="s">
        <v>501</v>
      </c>
      <c r="E49" s="752"/>
      <c r="F49" s="752"/>
      <c r="G49" s="752"/>
      <c r="H49" s="752"/>
      <c r="I49" s="752"/>
      <c r="J49" s="848"/>
      <c r="K49" s="755"/>
      <c r="L49" s="755"/>
      <c r="M49" s="755"/>
      <c r="N49" s="756"/>
      <c r="O49" s="754"/>
      <c r="P49" s="755"/>
      <c r="Q49" s="755"/>
      <c r="R49" s="755"/>
      <c r="S49" s="756"/>
      <c r="T49" s="754"/>
      <c r="U49" s="755"/>
      <c r="V49" s="755"/>
      <c r="W49" s="755"/>
      <c r="X49" s="756"/>
      <c r="Y49" s="754"/>
      <c r="Z49" s="755"/>
      <c r="AA49" s="755"/>
      <c r="AB49" s="755"/>
      <c r="AC49" s="756"/>
      <c r="AD49" s="754"/>
      <c r="AE49" s="755"/>
      <c r="AF49" s="755"/>
      <c r="AG49" s="755"/>
      <c r="AH49" s="756"/>
      <c r="AI49" s="754"/>
      <c r="AJ49" s="755"/>
      <c r="AK49" s="755"/>
      <c r="AL49" s="755"/>
      <c r="AM49" s="756"/>
      <c r="AN49" s="754"/>
      <c r="AO49" s="755"/>
      <c r="AP49" s="755"/>
      <c r="AQ49" s="755"/>
      <c r="AR49" s="757"/>
      <c r="AS49" s="754"/>
      <c r="AT49" s="755"/>
      <c r="AU49" s="755"/>
      <c r="AV49" s="755"/>
      <c r="AW49" s="757"/>
      <c r="AX49" s="849"/>
      <c r="AY49" s="758"/>
      <c r="AZ49" s="755"/>
      <c r="BA49" s="755"/>
      <c r="BB49" s="755"/>
      <c r="BC49" s="756"/>
      <c r="BD49" s="754"/>
      <c r="BE49" s="755"/>
      <c r="BF49" s="755"/>
      <c r="BG49" s="755"/>
      <c r="BH49" s="755"/>
      <c r="BI49" s="754"/>
      <c r="BJ49" s="755"/>
      <c r="BK49" s="755"/>
      <c r="BL49" s="755"/>
      <c r="BM49" s="757"/>
      <c r="BN49" s="754"/>
      <c r="BO49" s="755"/>
      <c r="BP49" s="755"/>
      <c r="BQ49" s="755"/>
      <c r="BR49" s="755"/>
      <c r="BS49" s="754"/>
      <c r="BT49" s="755"/>
      <c r="BU49" s="755"/>
      <c r="BV49" s="755"/>
      <c r="BW49" s="755"/>
      <c r="BX49" s="754"/>
      <c r="BY49" s="755"/>
      <c r="BZ49" s="755"/>
      <c r="CA49" s="755"/>
      <c r="CB49" s="755"/>
      <c r="CC49" s="754"/>
      <c r="CD49" s="755"/>
      <c r="CE49" s="755"/>
      <c r="CF49" s="755"/>
      <c r="CG49" s="757" t="s">
        <v>498</v>
      </c>
      <c r="CH49" s="850"/>
      <c r="CI49" s="848"/>
      <c r="CJ49" s="755"/>
      <c r="CK49" s="755"/>
      <c r="CL49" s="755"/>
      <c r="CM49" s="755"/>
      <c r="CN49" s="754"/>
      <c r="CO49" s="755"/>
      <c r="CP49" s="755"/>
      <c r="CQ49" s="755"/>
      <c r="CR49" s="755"/>
      <c r="CS49" s="754"/>
      <c r="CT49" s="755"/>
      <c r="CU49" s="755"/>
      <c r="CV49" s="755"/>
      <c r="CW49" s="755"/>
      <c r="CX49" s="754"/>
      <c r="CY49" s="755"/>
      <c r="CZ49" s="755"/>
      <c r="DA49" s="755"/>
      <c r="DB49" s="755"/>
      <c r="DC49" s="754"/>
      <c r="DD49" s="755"/>
      <c r="DE49" s="755"/>
      <c r="DF49" s="755"/>
      <c r="DG49" s="755"/>
      <c r="DH49" s="754"/>
      <c r="DI49" s="755"/>
      <c r="DJ49" s="755"/>
      <c r="DK49" s="755"/>
      <c r="DL49" s="757"/>
      <c r="DM49" s="850"/>
      <c r="DN49" s="758"/>
      <c r="DO49" s="755"/>
      <c r="DP49" s="755"/>
      <c r="DQ49" s="755"/>
      <c r="DR49" s="755"/>
      <c r="DS49" s="754"/>
      <c r="DT49" s="755"/>
      <c r="DU49" s="755"/>
      <c r="DV49" s="755"/>
      <c r="DW49" s="755"/>
      <c r="DX49" s="754"/>
      <c r="DY49" s="755"/>
      <c r="DZ49" s="755"/>
      <c r="EA49" s="755"/>
      <c r="EB49" s="757"/>
      <c r="EC49" s="754"/>
      <c r="ED49" s="755"/>
      <c r="EE49" s="755"/>
      <c r="EF49" s="755"/>
      <c r="EG49" s="755"/>
      <c r="EH49" s="754"/>
      <c r="EI49" s="755"/>
      <c r="EJ49" s="755"/>
      <c r="EK49" s="755"/>
      <c r="EL49" s="755"/>
      <c r="EM49" s="754"/>
      <c r="EN49" s="755"/>
      <c r="EO49" s="755"/>
      <c r="EP49" s="755"/>
      <c r="EQ49" s="757"/>
      <c r="ER49" s="850"/>
      <c r="ES49" s="833"/>
      <c r="ET49" s="755"/>
      <c r="EU49" s="755"/>
      <c r="EV49" s="755"/>
      <c r="EW49" s="755"/>
      <c r="EX49" s="754"/>
      <c r="EY49" s="755"/>
      <c r="EZ49" s="755"/>
      <c r="FA49" s="755"/>
      <c r="FB49" s="755"/>
      <c r="FC49" s="833"/>
      <c r="FD49" s="755"/>
      <c r="FE49" s="755"/>
      <c r="FF49" s="755"/>
      <c r="FG49" s="755"/>
      <c r="FH49" s="754"/>
      <c r="FI49" s="755"/>
      <c r="FJ49" s="755"/>
      <c r="FK49" s="755"/>
      <c r="FL49" s="755"/>
      <c r="FM49" s="754"/>
      <c r="FN49" s="755"/>
      <c r="FO49" s="755"/>
      <c r="FP49" s="755"/>
      <c r="FQ49" s="757"/>
      <c r="FR49" s="850"/>
      <c r="FS49" s="758"/>
      <c r="FT49" s="755"/>
      <c r="FU49" s="755"/>
      <c r="FV49" s="755"/>
      <c r="FW49" s="755"/>
      <c r="FX49" s="754"/>
      <c r="FY49" s="755"/>
      <c r="FZ49" s="755"/>
      <c r="GA49" s="755"/>
      <c r="GB49" s="755"/>
      <c r="GC49" s="754"/>
      <c r="GD49" s="755"/>
      <c r="GE49" s="755"/>
      <c r="GF49" s="755"/>
      <c r="GG49" s="755"/>
      <c r="GH49" s="754"/>
      <c r="GI49" s="755"/>
      <c r="GJ49" s="755"/>
      <c r="GK49" s="755"/>
      <c r="GL49" s="848"/>
      <c r="GM49" s="754"/>
      <c r="GN49" s="755"/>
      <c r="GO49" s="755"/>
      <c r="GP49" s="755"/>
      <c r="GQ49" s="756"/>
      <c r="GR49" s="759"/>
      <c r="GS49" s="754"/>
      <c r="GT49" s="851"/>
      <c r="GU49" s="755"/>
      <c r="GV49" s="755"/>
      <c r="GW49" s="755"/>
      <c r="GX49" s="754"/>
      <c r="GY49" s="755"/>
      <c r="GZ49" s="755"/>
      <c r="HA49" s="755"/>
      <c r="HB49" s="757"/>
      <c r="HC49" s="850"/>
      <c r="HD49" s="755"/>
      <c r="HE49" s="755"/>
      <c r="HF49" s="850"/>
      <c r="HG49" s="755"/>
      <c r="HH49" s="755"/>
      <c r="HI49" s="755"/>
      <c r="HJ49" s="850"/>
      <c r="HK49" s="852"/>
      <c r="HL49" s="758"/>
      <c r="HM49" s="755"/>
      <c r="HN49" s="755"/>
      <c r="HO49" s="757"/>
    </row>
    <row r="50" spans="1:223">
      <c r="A50" s="1817" t="s">
        <v>502</v>
      </c>
      <c r="B50" s="789"/>
      <c r="C50" s="843" t="s">
        <v>503</v>
      </c>
      <c r="D50" s="843"/>
      <c r="E50" s="752"/>
      <c r="F50" s="752"/>
      <c r="G50" s="752"/>
      <c r="H50" s="752"/>
      <c r="I50" s="752"/>
      <c r="J50" s="848"/>
      <c r="K50" s="654"/>
      <c r="L50" s="654"/>
      <c r="M50" s="654"/>
      <c r="N50" s="683"/>
      <c r="O50" s="684"/>
      <c r="P50" s="654"/>
      <c r="Q50" s="654"/>
      <c r="R50" s="654"/>
      <c r="S50" s="683"/>
      <c r="T50" s="684"/>
      <c r="U50" s="654"/>
      <c r="V50" s="654"/>
      <c r="W50" s="654"/>
      <c r="X50" s="683"/>
      <c r="Y50" s="684"/>
      <c r="Z50" s="654">
        <v>9</v>
      </c>
      <c r="AA50" s="654">
        <v>10</v>
      </c>
      <c r="AB50" s="654">
        <v>11</v>
      </c>
      <c r="AC50" s="683"/>
      <c r="AD50" s="684"/>
      <c r="AE50" s="654"/>
      <c r="AF50" s="654"/>
      <c r="AG50" s="654"/>
      <c r="AH50" s="683"/>
      <c r="AI50" s="684"/>
      <c r="AJ50" s="654"/>
      <c r="AK50" s="654"/>
      <c r="AL50" s="654"/>
      <c r="AM50" s="683"/>
      <c r="AN50" s="684"/>
      <c r="AO50" s="654"/>
      <c r="AP50" s="654"/>
      <c r="AQ50" s="654"/>
      <c r="AR50" s="685"/>
      <c r="AS50" s="684"/>
      <c r="AT50" s="654"/>
      <c r="AU50" s="654"/>
      <c r="AV50" s="654"/>
      <c r="AW50" s="685"/>
      <c r="AX50" s="686"/>
      <c r="AY50" s="687"/>
      <c r="AZ50" s="654"/>
      <c r="BA50" s="654"/>
      <c r="BB50" s="654"/>
      <c r="BC50" s="683"/>
      <c r="BD50" s="684"/>
      <c r="BE50" s="654"/>
      <c r="BF50" s="654"/>
      <c r="BG50" s="654"/>
      <c r="BH50" s="654"/>
      <c r="BI50" s="684"/>
      <c r="BJ50" s="654">
        <v>9</v>
      </c>
      <c r="BK50" s="654">
        <v>10</v>
      </c>
      <c r="BL50" s="654">
        <v>11</v>
      </c>
      <c r="BM50" s="654"/>
      <c r="BN50" s="684"/>
      <c r="BO50" s="654"/>
      <c r="BP50" s="654"/>
      <c r="BQ50" s="654"/>
      <c r="BR50" s="654"/>
      <c r="BS50" s="684"/>
      <c r="BT50" s="654"/>
      <c r="BU50" s="654"/>
      <c r="BV50" s="654"/>
      <c r="BW50" s="654"/>
      <c r="BX50" s="684"/>
      <c r="BY50" s="654"/>
      <c r="BZ50" s="654"/>
      <c r="CA50" s="654"/>
      <c r="CB50" s="654"/>
      <c r="CC50" s="684"/>
      <c r="CD50" s="654"/>
      <c r="CE50" s="654"/>
      <c r="CF50" s="654"/>
      <c r="CG50" s="685"/>
      <c r="CH50" s="688"/>
      <c r="CI50" s="715"/>
      <c r="CJ50" s="654"/>
      <c r="CK50" s="654"/>
      <c r="CL50" s="654"/>
      <c r="CM50" s="654"/>
      <c r="CN50" s="684"/>
      <c r="CO50" s="654"/>
      <c r="CP50" s="654"/>
      <c r="CQ50" s="654"/>
      <c r="CR50" s="654"/>
      <c r="CS50" s="684"/>
      <c r="CT50" s="654">
        <v>9</v>
      </c>
      <c r="CU50" s="654">
        <v>10</v>
      </c>
      <c r="CV50" s="654">
        <v>11</v>
      </c>
      <c r="CW50" s="654"/>
      <c r="CX50" s="684"/>
      <c r="CY50" s="654"/>
      <c r="CZ50" s="654"/>
      <c r="DA50" s="654"/>
      <c r="DB50" s="654"/>
      <c r="DC50" s="684"/>
      <c r="DD50" s="654"/>
      <c r="DE50" s="654"/>
      <c r="DF50" s="654"/>
      <c r="DG50" s="654"/>
      <c r="DH50" s="684"/>
      <c r="DI50" s="654"/>
      <c r="DJ50" s="654"/>
      <c r="DK50" s="654"/>
      <c r="DL50" s="685"/>
      <c r="DM50" s="688"/>
      <c r="DN50" s="789"/>
      <c r="DO50" s="789"/>
      <c r="DP50" s="789"/>
      <c r="DQ50" s="789"/>
      <c r="DR50" s="789"/>
      <c r="DS50" s="789"/>
      <c r="DT50" s="789"/>
      <c r="DU50" s="789"/>
      <c r="DV50" s="789"/>
      <c r="DW50" s="789"/>
      <c r="DX50" s="789"/>
      <c r="DY50" s="789">
        <v>9</v>
      </c>
      <c r="DZ50" s="789">
        <v>10</v>
      </c>
      <c r="EA50" s="789">
        <v>11</v>
      </c>
      <c r="EB50" s="789"/>
      <c r="EC50" s="789"/>
      <c r="ED50" s="789"/>
      <c r="EE50" s="789"/>
      <c r="EF50" s="789"/>
      <c r="EG50" s="789"/>
      <c r="EH50" s="789"/>
      <c r="EI50" s="789"/>
      <c r="EJ50" s="789"/>
      <c r="EK50" s="789"/>
      <c r="EL50" s="789"/>
      <c r="EM50" s="789"/>
      <c r="EN50" s="789"/>
      <c r="EO50" s="789"/>
      <c r="EP50" s="789"/>
      <c r="EQ50" s="789"/>
      <c r="ER50" s="789"/>
      <c r="ES50" s="789"/>
      <c r="ET50" s="789"/>
      <c r="EU50" s="789"/>
      <c r="EV50" s="789"/>
      <c r="EW50" s="789"/>
      <c r="EX50" s="789"/>
      <c r="EY50" s="789"/>
      <c r="EZ50" s="789"/>
      <c r="FA50" s="789"/>
      <c r="FB50" s="789"/>
      <c r="FC50" s="789"/>
      <c r="FD50" s="789">
        <v>9</v>
      </c>
      <c r="FE50" s="789">
        <v>10</v>
      </c>
      <c r="FF50" s="789"/>
      <c r="FG50" s="789"/>
      <c r="FH50" s="789"/>
      <c r="FI50" s="789"/>
      <c r="FJ50" s="789"/>
      <c r="FK50" s="789"/>
      <c r="FL50" s="789"/>
      <c r="FM50" s="789"/>
      <c r="FN50" s="789"/>
      <c r="FO50" s="789"/>
      <c r="FP50" s="789"/>
      <c r="FQ50" s="789"/>
      <c r="FR50" s="789"/>
      <c r="FS50" s="789"/>
      <c r="FT50" s="789"/>
      <c r="FU50" s="789"/>
      <c r="FV50" s="789"/>
      <c r="FW50" s="789"/>
      <c r="FX50" s="789"/>
      <c r="FY50" s="789"/>
      <c r="FZ50" s="789"/>
      <c r="GA50" s="789"/>
      <c r="GB50" s="789"/>
      <c r="GC50" s="789"/>
      <c r="GD50" s="789">
        <v>9</v>
      </c>
      <c r="GE50" s="789">
        <v>10</v>
      </c>
      <c r="GF50" s="789"/>
      <c r="GG50" s="789"/>
      <c r="GH50" s="789"/>
      <c r="GI50" s="789"/>
      <c r="GJ50" s="789"/>
      <c r="GK50" s="789"/>
      <c r="GL50" s="789"/>
      <c r="GM50" s="789"/>
      <c r="GN50" s="789"/>
      <c r="GO50" s="789"/>
      <c r="GP50" s="789"/>
      <c r="GQ50" s="789"/>
      <c r="GR50" s="789"/>
      <c r="GS50" s="789"/>
      <c r="GT50" s="789"/>
      <c r="GU50" s="789"/>
      <c r="GV50" s="789"/>
      <c r="GW50" s="789"/>
      <c r="GX50" s="789"/>
      <c r="GY50" s="789"/>
      <c r="GZ50" s="789"/>
      <c r="HA50" s="789"/>
      <c r="HB50" s="789"/>
      <c r="HC50" s="789"/>
      <c r="HD50" s="789"/>
      <c r="HE50" s="789"/>
      <c r="HF50" s="789"/>
      <c r="HG50" s="789"/>
      <c r="HH50" s="789"/>
      <c r="HI50" s="789"/>
      <c r="HJ50" s="789"/>
      <c r="HK50" s="789"/>
      <c r="HL50" s="789"/>
      <c r="HM50" s="789"/>
      <c r="HN50" s="789"/>
      <c r="HO50" s="789"/>
    </row>
    <row r="51" spans="1:223" ht="15.75" customHeight="1">
      <c r="A51" s="1818"/>
      <c r="B51" s="789"/>
      <c r="C51" s="843" t="s">
        <v>504</v>
      </c>
      <c r="D51" s="843"/>
      <c r="E51" s="752"/>
      <c r="F51" s="752"/>
      <c r="G51" s="752"/>
      <c r="H51" s="752"/>
      <c r="I51" s="752"/>
      <c r="J51" s="848"/>
      <c r="K51" s="755"/>
      <c r="L51" s="755"/>
      <c r="M51" s="755"/>
      <c r="N51" s="756"/>
      <c r="O51" s="754"/>
      <c r="P51" s="755"/>
      <c r="Q51" s="755"/>
      <c r="R51" s="755"/>
      <c r="S51" s="756"/>
      <c r="T51" s="754"/>
      <c r="U51" s="755"/>
      <c r="V51" s="755"/>
      <c r="W51" s="755"/>
      <c r="X51" s="756"/>
      <c r="Y51" s="754">
        <v>13</v>
      </c>
      <c r="Z51" s="755"/>
      <c r="AA51" s="755"/>
      <c r="AB51" s="755"/>
      <c r="AC51" s="756">
        <v>12</v>
      </c>
      <c r="AD51" s="754"/>
      <c r="AE51" s="755"/>
      <c r="AF51" s="755"/>
      <c r="AG51" s="755"/>
      <c r="AH51" s="756"/>
      <c r="AI51" s="754"/>
      <c r="AJ51" s="755"/>
      <c r="AK51" s="755"/>
      <c r="AL51" s="755"/>
      <c r="AM51" s="756"/>
      <c r="AN51" s="754"/>
      <c r="AO51" s="755"/>
      <c r="AP51" s="755"/>
      <c r="AQ51" s="755"/>
      <c r="AR51" s="757"/>
      <c r="AS51" s="754"/>
      <c r="AT51" s="755"/>
      <c r="AU51" s="755"/>
      <c r="AV51" s="755"/>
      <c r="AW51" s="757"/>
      <c r="AX51" s="849"/>
      <c r="AY51" s="758"/>
      <c r="AZ51" s="755"/>
      <c r="BA51" s="755"/>
      <c r="BB51" s="755"/>
      <c r="BC51" s="756"/>
      <c r="BD51" s="754"/>
      <c r="BE51" s="755"/>
      <c r="BF51" s="755"/>
      <c r="BG51" s="755"/>
      <c r="BH51" s="755"/>
      <c r="BI51" s="754">
        <v>13</v>
      </c>
      <c r="BJ51" s="755"/>
      <c r="BK51" s="755"/>
      <c r="BL51" s="755"/>
      <c r="BM51" s="757">
        <v>12</v>
      </c>
      <c r="BN51" s="754"/>
      <c r="BO51" s="755"/>
      <c r="BP51" s="755"/>
      <c r="BQ51" s="755"/>
      <c r="BR51" s="755"/>
      <c r="BS51" s="754"/>
      <c r="BT51" s="755"/>
      <c r="BU51" s="755"/>
      <c r="BV51" s="755"/>
      <c r="BW51" s="755"/>
      <c r="BX51" s="754"/>
      <c r="BY51" s="755"/>
      <c r="BZ51" s="755"/>
      <c r="CA51" s="755"/>
      <c r="CB51" s="755"/>
      <c r="CC51" s="754"/>
      <c r="CD51" s="755"/>
      <c r="CE51" s="755"/>
      <c r="CF51" s="755"/>
      <c r="CG51" s="757"/>
      <c r="CH51" s="850"/>
      <c r="CI51" s="848"/>
      <c r="CJ51" s="654"/>
      <c r="CK51" s="654"/>
      <c r="CL51" s="654"/>
      <c r="CM51" s="654"/>
      <c r="CN51" s="684"/>
      <c r="CO51" s="654"/>
      <c r="CP51" s="654"/>
      <c r="CQ51" s="654"/>
      <c r="CR51" s="654"/>
      <c r="CS51" s="684">
        <v>13</v>
      </c>
      <c r="CT51" s="654"/>
      <c r="CU51" s="654"/>
      <c r="CV51" s="654"/>
      <c r="CW51" s="654">
        <v>12</v>
      </c>
      <c r="CX51" s="684"/>
      <c r="CY51" s="654"/>
      <c r="CZ51" s="654"/>
      <c r="DA51" s="654"/>
      <c r="DB51" s="654"/>
      <c r="DC51" s="684"/>
      <c r="DD51" s="654"/>
      <c r="DE51" s="654"/>
      <c r="DF51" s="654"/>
      <c r="DG51" s="654"/>
      <c r="DH51" s="684"/>
      <c r="DI51" s="654"/>
      <c r="DJ51" s="654"/>
      <c r="DK51" s="654"/>
      <c r="DL51" s="685"/>
      <c r="DM51" s="688"/>
      <c r="DN51" s="789"/>
      <c r="DO51" s="789"/>
      <c r="DP51" s="789"/>
      <c r="DQ51" s="789"/>
      <c r="DR51" s="789"/>
      <c r="DS51" s="789"/>
      <c r="DT51" s="789"/>
      <c r="DU51" s="789"/>
      <c r="DV51" s="789"/>
      <c r="DW51" s="789"/>
      <c r="DX51" s="789">
        <v>13</v>
      </c>
      <c r="DY51" s="789"/>
      <c r="DZ51" s="789"/>
      <c r="EA51" s="789"/>
      <c r="EB51" s="789">
        <v>12</v>
      </c>
      <c r="EC51" s="789"/>
      <c r="ED51" s="789"/>
      <c r="EE51" s="789"/>
      <c r="EF51" s="789"/>
      <c r="EG51" s="789"/>
      <c r="EH51" s="789"/>
      <c r="EI51" s="789"/>
      <c r="EJ51" s="789"/>
      <c r="EK51" s="789"/>
      <c r="EL51" s="789"/>
      <c r="EM51" s="789"/>
      <c r="EN51" s="789"/>
      <c r="EO51" s="789"/>
      <c r="EP51" s="789"/>
      <c r="EQ51" s="789"/>
      <c r="ER51" s="789"/>
      <c r="ES51" s="789"/>
      <c r="ET51" s="789"/>
      <c r="EU51" s="789"/>
      <c r="EV51" s="789"/>
      <c r="EW51" s="789"/>
      <c r="EX51" s="789"/>
      <c r="EY51" s="789"/>
      <c r="EZ51" s="789"/>
      <c r="FA51" s="789"/>
      <c r="FB51" s="789"/>
      <c r="FC51" s="789"/>
      <c r="FD51" s="789"/>
      <c r="FE51" s="789"/>
      <c r="FF51" s="789"/>
      <c r="FG51" s="789">
        <v>12</v>
      </c>
      <c r="FH51" s="789"/>
      <c r="FI51" s="789"/>
      <c r="FJ51" s="789"/>
      <c r="FK51" s="789"/>
      <c r="FL51" s="789"/>
      <c r="FM51" s="789"/>
      <c r="FN51" s="789"/>
      <c r="FO51" s="789"/>
      <c r="FP51" s="789"/>
      <c r="FQ51" s="789"/>
      <c r="FR51" s="789"/>
      <c r="FS51" s="789"/>
      <c r="FT51" s="789"/>
      <c r="FU51" s="789"/>
      <c r="FV51" s="789"/>
      <c r="FW51" s="789"/>
      <c r="FX51" s="789"/>
      <c r="FY51" s="789"/>
      <c r="FZ51" s="789"/>
      <c r="GA51" s="789"/>
      <c r="GB51" s="789"/>
      <c r="GC51" s="789"/>
      <c r="GD51" s="789"/>
      <c r="GE51" s="789"/>
      <c r="GF51" s="789"/>
      <c r="GG51" s="789">
        <v>12</v>
      </c>
      <c r="GH51" s="789"/>
      <c r="GI51" s="789"/>
      <c r="GJ51" s="789"/>
      <c r="GK51" s="789"/>
      <c r="GL51" s="789"/>
      <c r="GM51" s="844"/>
      <c r="GN51" s="789"/>
      <c r="GO51" s="789"/>
      <c r="GP51" s="789"/>
      <c r="GQ51" s="789"/>
      <c r="GR51" s="789"/>
      <c r="GS51" s="789"/>
      <c r="GT51" s="789"/>
      <c r="GU51" s="789"/>
      <c r="GV51" s="789"/>
      <c r="GW51" s="789"/>
      <c r="GX51" s="789"/>
      <c r="GY51" s="789"/>
      <c r="GZ51" s="789"/>
      <c r="HA51" s="789"/>
      <c r="HB51" s="789"/>
      <c r="HC51" s="789"/>
      <c r="HD51" s="789"/>
      <c r="HE51" s="789"/>
      <c r="HF51" s="789"/>
      <c r="HG51" s="789"/>
      <c r="HH51" s="789"/>
      <c r="HI51" s="789"/>
      <c r="HJ51" s="789"/>
      <c r="HK51" s="789"/>
      <c r="HL51" s="789"/>
      <c r="HM51" s="789"/>
      <c r="HN51" s="789"/>
      <c r="HO51" s="789"/>
    </row>
    <row r="52" spans="1:223">
      <c r="A52" s="1818"/>
      <c r="B52" s="789"/>
      <c r="C52" s="843" t="s">
        <v>505</v>
      </c>
      <c r="D52" s="843"/>
      <c r="E52" s="752"/>
      <c r="F52" s="752"/>
      <c r="G52" s="752"/>
      <c r="H52" s="752"/>
      <c r="I52" s="752"/>
      <c r="J52" s="848"/>
      <c r="K52" s="755"/>
      <c r="L52" s="755"/>
      <c r="M52" s="755"/>
      <c r="N52" s="756"/>
      <c r="O52" s="754"/>
      <c r="P52" s="755"/>
      <c r="Q52" s="755"/>
      <c r="R52" s="755"/>
      <c r="S52" s="756"/>
      <c r="T52" s="754"/>
      <c r="U52" s="755"/>
      <c r="V52" s="755"/>
      <c r="W52" s="755"/>
      <c r="X52" s="756"/>
      <c r="Y52" s="754"/>
      <c r="Z52" s="755"/>
      <c r="AA52" s="755"/>
      <c r="AB52" s="755"/>
      <c r="AC52" s="756"/>
      <c r="AD52" s="754"/>
      <c r="AE52" s="755"/>
      <c r="AF52" s="755"/>
      <c r="AG52" s="755"/>
      <c r="AH52" s="756"/>
      <c r="AI52" s="754"/>
      <c r="AJ52" s="755"/>
      <c r="AK52" s="755"/>
      <c r="AL52" s="755"/>
      <c r="AM52" s="756"/>
      <c r="AN52" s="754"/>
      <c r="AO52" s="755"/>
      <c r="AP52" s="755"/>
      <c r="AQ52" s="755"/>
      <c r="AR52" s="757"/>
      <c r="AS52" s="754"/>
      <c r="AT52" s="755"/>
      <c r="AU52" s="755"/>
      <c r="AV52" s="755"/>
      <c r="AW52" s="757"/>
      <c r="AX52" s="849"/>
      <c r="AY52" s="758"/>
      <c r="AZ52" s="755"/>
      <c r="BA52" s="755"/>
      <c r="BB52" s="755"/>
      <c r="BC52" s="756"/>
      <c r="BD52" s="754"/>
      <c r="BE52" s="755"/>
      <c r="BF52" s="755"/>
      <c r="BG52" s="755"/>
      <c r="BH52" s="755"/>
      <c r="BI52" s="754"/>
      <c r="BJ52" s="755"/>
      <c r="BK52" s="755"/>
      <c r="BL52" s="755"/>
      <c r="BM52" s="757"/>
      <c r="BN52" s="754"/>
      <c r="BO52" s="755"/>
      <c r="BP52" s="755"/>
      <c r="BQ52" s="755"/>
      <c r="BR52" s="755"/>
      <c r="BS52" s="754"/>
      <c r="BT52" s="755"/>
      <c r="BU52" s="755"/>
      <c r="BV52" s="755"/>
      <c r="BW52" s="755"/>
      <c r="BX52" s="754"/>
      <c r="BY52" s="755"/>
      <c r="BZ52" s="755"/>
      <c r="CA52" s="755"/>
      <c r="CB52" s="755"/>
      <c r="CC52" s="754"/>
      <c r="CD52" s="755"/>
      <c r="CE52" s="755"/>
      <c r="CF52" s="755"/>
      <c r="CG52" s="757"/>
      <c r="CH52" s="850"/>
      <c r="CI52" s="848"/>
      <c r="CJ52" s="654"/>
      <c r="CK52" s="654"/>
      <c r="CL52" s="654"/>
      <c r="CM52" s="654"/>
      <c r="CN52" s="684"/>
      <c r="CO52" s="654"/>
      <c r="CP52" s="654"/>
      <c r="CQ52" s="654"/>
      <c r="CR52" s="654"/>
      <c r="CS52" s="684"/>
      <c r="CT52" s="654"/>
      <c r="CU52" s="654"/>
      <c r="CV52" s="654"/>
      <c r="CW52" s="654"/>
      <c r="CX52" s="684"/>
      <c r="CY52" s="654"/>
      <c r="CZ52" s="654"/>
      <c r="DA52" s="654"/>
      <c r="DB52" s="654"/>
      <c r="DC52" s="684"/>
      <c r="DD52" s="654"/>
      <c r="DE52" s="654"/>
      <c r="DF52" s="654"/>
      <c r="DG52" s="654"/>
      <c r="DH52" s="684"/>
      <c r="DI52" s="654"/>
      <c r="DJ52" s="654"/>
      <c r="DK52" s="654"/>
      <c r="DL52" s="685"/>
      <c r="DM52" s="688"/>
      <c r="DN52" s="789"/>
      <c r="DO52" s="789"/>
      <c r="DP52" s="789"/>
      <c r="DQ52" s="789"/>
      <c r="DR52" s="845" t="s">
        <v>506</v>
      </c>
      <c r="DS52" s="845" t="s">
        <v>506</v>
      </c>
      <c r="DT52" s="845" t="s">
        <v>506</v>
      </c>
      <c r="DU52" s="845" t="s">
        <v>506</v>
      </c>
      <c r="DV52" s="845" t="s">
        <v>506</v>
      </c>
      <c r="DW52" s="845" t="s">
        <v>506</v>
      </c>
      <c r="DX52" s="845" t="s">
        <v>506</v>
      </c>
      <c r="DY52" s="845" t="s">
        <v>506</v>
      </c>
      <c r="DZ52" s="845" t="s">
        <v>506</v>
      </c>
      <c r="EA52" s="845" t="s">
        <v>506</v>
      </c>
      <c r="EB52" s="845" t="s">
        <v>506</v>
      </c>
      <c r="EC52" s="845" t="s">
        <v>506</v>
      </c>
      <c r="ED52" s="845" t="s">
        <v>506</v>
      </c>
      <c r="EE52" s="845" t="s">
        <v>506</v>
      </c>
      <c r="EF52" s="845" t="s">
        <v>506</v>
      </c>
      <c r="EG52" s="845" t="s">
        <v>506</v>
      </c>
      <c r="EH52" s="845" t="s">
        <v>506</v>
      </c>
      <c r="EI52" s="845" t="s">
        <v>506</v>
      </c>
      <c r="EJ52" s="845" t="s">
        <v>506</v>
      </c>
      <c r="EK52" s="845" t="s">
        <v>506</v>
      </c>
      <c r="EL52" s="845" t="s">
        <v>506</v>
      </c>
      <c r="EM52" s="845" t="s">
        <v>507</v>
      </c>
      <c r="EN52" s="789"/>
      <c r="EO52" s="789"/>
      <c r="EP52" s="789"/>
      <c r="EQ52" s="789"/>
      <c r="ER52" s="789"/>
      <c r="ES52" s="789"/>
      <c r="ET52" s="789"/>
      <c r="EU52" s="789"/>
      <c r="EV52" s="789"/>
      <c r="EW52" s="789"/>
      <c r="EX52" s="789"/>
      <c r="EY52" s="789"/>
      <c r="EZ52" s="789"/>
      <c r="FA52" s="789"/>
      <c r="FB52" s="789"/>
      <c r="FC52" s="789"/>
      <c r="FD52" s="789"/>
      <c r="FE52" s="789"/>
      <c r="FF52" s="789"/>
      <c r="FG52" s="789"/>
      <c r="FH52" s="789"/>
      <c r="FI52" s="789"/>
      <c r="FJ52" s="789"/>
      <c r="FK52" s="789"/>
      <c r="FL52" s="789"/>
      <c r="FM52" s="789"/>
      <c r="FN52" s="789"/>
      <c r="FO52" s="789"/>
      <c r="FP52" s="789"/>
      <c r="FQ52" s="789"/>
      <c r="FR52" s="789"/>
      <c r="FS52" s="789"/>
      <c r="FT52" s="789"/>
      <c r="FU52" s="789"/>
      <c r="FV52" s="789"/>
      <c r="FW52" s="845" t="s">
        <v>507</v>
      </c>
      <c r="FX52" s="789"/>
      <c r="FY52" s="789"/>
      <c r="FZ52" s="789"/>
      <c r="GA52" s="789"/>
      <c r="GB52" s="789"/>
      <c r="GC52" s="789"/>
      <c r="GD52" s="789"/>
      <c r="GE52" s="789"/>
      <c r="GF52" s="789"/>
      <c r="GG52" s="789"/>
      <c r="GH52" s="789"/>
      <c r="GI52" s="789"/>
      <c r="GJ52" s="789"/>
      <c r="GK52" s="789"/>
      <c r="GL52" s="789"/>
      <c r="GM52" s="789"/>
      <c r="GN52" s="789"/>
      <c r="GO52" s="789"/>
      <c r="GP52" s="789"/>
      <c r="GQ52" s="789"/>
      <c r="GR52" s="789"/>
      <c r="GS52" s="789"/>
      <c r="GT52" s="789"/>
      <c r="GU52" s="789"/>
      <c r="GV52" s="789"/>
      <c r="GW52" s="789"/>
      <c r="GX52" s="789"/>
      <c r="GY52" s="789"/>
      <c r="GZ52" s="789"/>
      <c r="HA52" s="789"/>
      <c r="HB52" s="789"/>
      <c r="HC52" s="789"/>
      <c r="HD52" s="789"/>
      <c r="HE52" s="789"/>
      <c r="HF52" s="789"/>
      <c r="HG52" s="789"/>
      <c r="HH52" s="789"/>
      <c r="HI52" s="789"/>
      <c r="HJ52" s="789"/>
      <c r="HK52" s="789"/>
      <c r="HL52" s="789"/>
      <c r="HM52" s="789"/>
      <c r="HN52" s="789"/>
      <c r="HO52" s="789"/>
    </row>
    <row r="53" spans="1:223">
      <c r="A53" s="1818"/>
      <c r="AO53" s="651" t="s">
        <v>508</v>
      </c>
    </row>
    <row r="54" spans="1:223" ht="15.75" customHeight="1">
      <c r="A54" s="1818"/>
    </row>
    <row r="55" spans="1:223" ht="15.75" customHeight="1">
      <c r="A55" s="1818"/>
      <c r="GD55" s="807"/>
    </row>
    <row r="56" spans="1:223">
      <c r="A56" s="1818"/>
    </row>
    <row r="57" spans="1:223">
      <c r="A57" s="1818"/>
    </row>
    <row r="58" spans="1:223">
      <c r="A58" s="1818"/>
    </row>
    <row r="59" spans="1:223">
      <c r="A59" s="1818"/>
    </row>
  </sheetData>
  <mergeCells count="113">
    <mergeCell ref="ET11:EW11"/>
    <mergeCell ref="EU13:FB13"/>
    <mergeCell ref="A50:A59"/>
    <mergeCell ref="J1:AW1"/>
    <mergeCell ref="E22:I22"/>
    <mergeCell ref="E23:I23"/>
    <mergeCell ref="GC37:GG37"/>
    <mergeCell ref="R23:S23"/>
    <mergeCell ref="T27:U27"/>
    <mergeCell ref="Y29:Z29"/>
    <mergeCell ref="DH17:DL17"/>
    <mergeCell ref="FX18:GB18"/>
    <mergeCell ref="EX12:FB12"/>
    <mergeCell ref="FS12:FT12"/>
    <mergeCell ref="FU12:FV12"/>
    <mergeCell ref="EC3:EG3"/>
    <mergeCell ref="EH3:EL3"/>
    <mergeCell ref="CI3:CM3"/>
    <mergeCell ref="CN3:CR3"/>
    <mergeCell ref="CS3:CW3"/>
    <mergeCell ref="CX3:DB3"/>
    <mergeCell ref="DC3:DG3"/>
    <mergeCell ref="BN12:BR12"/>
    <mergeCell ref="BX17:CB17"/>
    <mergeCell ref="BS17:BW17"/>
    <mergeCell ref="BI11:BM11"/>
    <mergeCell ref="BN11:BR11"/>
    <mergeCell ref="CS11:CW11"/>
    <mergeCell ref="CX11:DB11"/>
    <mergeCell ref="DN11:DR11"/>
    <mergeCell ref="EC11:EG11"/>
    <mergeCell ref="EM11:EQ11"/>
    <mergeCell ref="DC13:DG13"/>
    <mergeCell ref="DH13:DL13"/>
    <mergeCell ref="DP13:DW13"/>
    <mergeCell ref="EE13:EL13"/>
    <mergeCell ref="GS47:GW47"/>
    <mergeCell ref="GX47:HB47"/>
    <mergeCell ref="GO48:GP48"/>
    <mergeCell ref="GU48:GV48"/>
    <mergeCell ref="AD37:AH37"/>
    <mergeCell ref="BI37:BM37"/>
    <mergeCell ref="CX37:DB37"/>
    <mergeCell ref="DC37:DG37"/>
    <mergeCell ref="EC37:EG37"/>
    <mergeCell ref="EH37:EL37"/>
    <mergeCell ref="A31:A39"/>
    <mergeCell ref="O31:S31"/>
    <mergeCell ref="A40:A49"/>
    <mergeCell ref="GH12:GK12"/>
    <mergeCell ref="BI13:BM13"/>
    <mergeCell ref="CS13:CW13"/>
    <mergeCell ref="CX13:DB13"/>
    <mergeCell ref="CS12:CV12"/>
    <mergeCell ref="CX12:DB12"/>
    <mergeCell ref="ET12:EW12"/>
    <mergeCell ref="GJ13:GQ13"/>
    <mergeCell ref="FD13:FG13"/>
    <mergeCell ref="A5:A30"/>
    <mergeCell ref="B5:B9"/>
    <mergeCell ref="K5:S5"/>
    <mergeCell ref="T6:X6"/>
    <mergeCell ref="GD7:GG7"/>
    <mergeCell ref="B10:B18"/>
    <mergeCell ref="B19:B30"/>
    <mergeCell ref="N22:Q22"/>
    <mergeCell ref="FD10:FE10"/>
    <mergeCell ref="CJ20:CM20"/>
    <mergeCell ref="CJ19:CL19"/>
    <mergeCell ref="CX43:DL43"/>
    <mergeCell ref="CN10:CR10"/>
    <mergeCell ref="CJ10:CM10"/>
    <mergeCell ref="GM3:GQ3"/>
    <mergeCell ref="EM3:EQ3"/>
    <mergeCell ref="ES3:EW3"/>
    <mergeCell ref="EX3:FB3"/>
    <mergeCell ref="FC3:FG3"/>
    <mergeCell ref="FH3:FL3"/>
    <mergeCell ref="FM3:FQ3"/>
    <mergeCell ref="DH3:DL3"/>
    <mergeCell ref="DN3:DR3"/>
    <mergeCell ref="DS3:DW3"/>
    <mergeCell ref="DX3:EB3"/>
    <mergeCell ref="FS3:FW3"/>
    <mergeCell ref="FX3:GB3"/>
    <mergeCell ref="GC3:GG3"/>
    <mergeCell ref="GH3:GL3"/>
    <mergeCell ref="EX10:EZ10"/>
    <mergeCell ref="FA10:FB10"/>
    <mergeCell ref="AS3:AW3"/>
    <mergeCell ref="BD3:BH3"/>
    <mergeCell ref="BI3:BM3"/>
    <mergeCell ref="BN3:BR3"/>
    <mergeCell ref="BS3:BW3"/>
    <mergeCell ref="BX3:CB3"/>
    <mergeCell ref="CC3:CG3"/>
    <mergeCell ref="HK1:HO1"/>
    <mergeCell ref="E3:I3"/>
    <mergeCell ref="J3:N3"/>
    <mergeCell ref="O3:S3"/>
    <mergeCell ref="T3:X3"/>
    <mergeCell ref="Y3:AC3"/>
    <mergeCell ref="AD3:AH3"/>
    <mergeCell ref="AI3:AM3"/>
    <mergeCell ref="AN3:AR3"/>
    <mergeCell ref="AY3:BC3"/>
    <mergeCell ref="AY1:CG1"/>
    <mergeCell ref="CI1:DL1"/>
    <mergeCell ref="DN1:EQ1"/>
    <mergeCell ref="ES1:FQ1"/>
    <mergeCell ref="FS1:HB1"/>
    <mergeCell ref="GS3:GW3"/>
    <mergeCell ref="GX3:HB3"/>
  </mergeCells>
  <pageMargins left="0.7" right="0.7" top="0.75" bottom="0.75" header="0.3" footer="0.3"/>
  <pageSetup paperSize="9"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B4D9-2959-4AE8-BA4E-8571FD303690}">
  <sheetPr>
    <tabColor theme="9"/>
  </sheetPr>
  <dimension ref="A1:X50"/>
  <sheetViews>
    <sheetView topLeftCell="N21" zoomScale="110" zoomScaleNormal="110" workbookViewId="0">
      <selection activeCell="S26" sqref="S26"/>
    </sheetView>
  </sheetViews>
  <sheetFormatPr baseColWidth="10" defaultColWidth="8.83203125" defaultRowHeight="16"/>
  <cols>
    <col min="1" max="1" width="2.1640625" customWidth="1"/>
    <col min="2" max="2" width="5.5" customWidth="1"/>
    <col min="6" max="6" width="8" customWidth="1"/>
    <col min="8" max="8" width="2.33203125" customWidth="1"/>
    <col min="9" max="9" width="36" customWidth="1"/>
    <col min="10" max="10" width="25.6640625" customWidth="1"/>
    <col min="11" max="11" width="35.6640625" customWidth="1"/>
    <col min="12" max="12" width="22.33203125" customWidth="1"/>
    <col min="13" max="13" width="19.6640625" customWidth="1"/>
    <col min="14" max="14" width="16.1640625" customWidth="1"/>
    <col min="15" max="15" width="37" customWidth="1"/>
    <col min="16" max="16" width="15.6640625" customWidth="1"/>
    <col min="17" max="17" width="2.6640625" customWidth="1"/>
    <col min="18" max="18" width="9" style="1073"/>
    <col min="19" max="19" width="43.6640625" style="1073" customWidth="1"/>
    <col min="20" max="20" width="35.33203125" style="1073" customWidth="1"/>
    <col min="21" max="21" width="11.5" style="1073" customWidth="1"/>
    <col min="22" max="22" width="2.6640625" customWidth="1"/>
  </cols>
  <sheetData>
    <row r="1" spans="1:24" hidden="1">
      <c r="A1" s="945"/>
      <c r="B1" s="945"/>
      <c r="C1" s="945"/>
      <c r="D1" s="945"/>
      <c r="E1" s="945"/>
      <c r="F1" s="945"/>
      <c r="G1" s="945"/>
      <c r="H1" s="945"/>
      <c r="I1" s="945"/>
      <c r="J1" s="945"/>
      <c r="K1" s="945"/>
      <c r="L1" s="945"/>
      <c r="M1" s="945"/>
      <c r="N1" s="945"/>
      <c r="O1" s="945"/>
      <c r="P1" s="945"/>
      <c r="Q1" s="945"/>
      <c r="R1" s="946"/>
      <c r="S1" s="946"/>
      <c r="T1" s="946"/>
      <c r="U1" s="946"/>
      <c r="V1" s="945"/>
    </row>
    <row r="2" spans="1:24" ht="21" hidden="1">
      <c r="A2" s="945"/>
      <c r="B2" s="1885" t="s">
        <v>509</v>
      </c>
      <c r="C2" s="1886"/>
      <c r="D2" s="1886"/>
      <c r="E2" s="1886"/>
      <c r="F2" s="1886"/>
      <c r="G2" s="1887"/>
      <c r="H2" s="947"/>
      <c r="I2" s="1888" t="s">
        <v>510</v>
      </c>
      <c r="J2" s="1889"/>
      <c r="K2" s="1889"/>
      <c r="L2" s="1889"/>
      <c r="M2" s="1889"/>
      <c r="N2" s="1889"/>
      <c r="O2" s="1889"/>
      <c r="P2" s="948"/>
      <c r="Q2" s="945"/>
      <c r="R2" s="949" t="s">
        <v>511</v>
      </c>
      <c r="S2" s="950" t="s">
        <v>512</v>
      </c>
      <c r="T2" s="951" t="s">
        <v>513</v>
      </c>
      <c r="U2" s="952" t="s">
        <v>262</v>
      </c>
      <c r="V2" s="953"/>
      <c r="W2" s="954"/>
      <c r="X2" s="954"/>
    </row>
    <row r="3" spans="1:24" hidden="1">
      <c r="A3" s="945"/>
      <c r="B3" s="955"/>
      <c r="C3" s="956" t="s">
        <v>514</v>
      </c>
      <c r="D3" s="956" t="s">
        <v>515</v>
      </c>
      <c r="E3" s="956" t="s">
        <v>516</v>
      </c>
      <c r="F3" s="956" t="s">
        <v>517</v>
      </c>
      <c r="G3" s="957" t="s">
        <v>518</v>
      </c>
      <c r="H3" s="947"/>
      <c r="I3" s="958" t="s">
        <v>519</v>
      </c>
      <c r="J3" s="959"/>
      <c r="K3" s="960" t="s">
        <v>520</v>
      </c>
      <c r="L3" s="961"/>
      <c r="M3" s="961" t="s">
        <v>521</v>
      </c>
      <c r="N3" s="961"/>
      <c r="O3" s="962" t="s">
        <v>522</v>
      </c>
      <c r="P3" s="963"/>
      <c r="Q3" s="964"/>
      <c r="R3" s="965">
        <v>1</v>
      </c>
      <c r="S3" s="966"/>
      <c r="T3" s="967" t="s">
        <v>523</v>
      </c>
      <c r="U3" s="968">
        <v>90</v>
      </c>
      <c r="V3" s="945"/>
    </row>
    <row r="4" spans="1:24" ht="34" hidden="1">
      <c r="A4" s="945"/>
      <c r="B4" s="969">
        <v>1</v>
      </c>
      <c r="C4" s="962"/>
      <c r="D4" s="962" t="s">
        <v>519</v>
      </c>
      <c r="E4" s="962"/>
      <c r="F4" s="962" t="s">
        <v>522</v>
      </c>
      <c r="G4" s="970"/>
      <c r="H4" s="947"/>
      <c r="I4" s="971" t="s">
        <v>524</v>
      </c>
      <c r="J4" s="972"/>
      <c r="K4" s="973" t="s">
        <v>264</v>
      </c>
      <c r="L4" s="973"/>
      <c r="M4" s="973" t="s">
        <v>263</v>
      </c>
      <c r="N4" s="973"/>
      <c r="O4" s="973" t="s">
        <v>525</v>
      </c>
      <c r="P4" s="974"/>
      <c r="Q4" s="975"/>
      <c r="R4" s="976">
        <v>2</v>
      </c>
      <c r="S4" s="977"/>
      <c r="T4" s="978" t="s">
        <v>526</v>
      </c>
      <c r="U4" s="979">
        <v>90</v>
      </c>
      <c r="V4" s="945"/>
    </row>
    <row r="5" spans="1:24" ht="15.75" hidden="1" customHeight="1">
      <c r="A5" s="945"/>
      <c r="B5" s="969">
        <v>2</v>
      </c>
      <c r="C5" s="962"/>
      <c r="D5" s="962"/>
      <c r="E5" s="962"/>
      <c r="F5" s="947"/>
      <c r="G5" s="970"/>
      <c r="H5" s="947"/>
      <c r="I5" s="980" t="s">
        <v>527</v>
      </c>
      <c r="J5" s="981"/>
      <c r="K5" s="973" t="s">
        <v>528</v>
      </c>
      <c r="L5" s="973"/>
      <c r="M5" s="982" t="s">
        <v>272</v>
      </c>
      <c r="N5" s="983"/>
      <c r="O5" s="984" t="s">
        <v>270</v>
      </c>
      <c r="P5" s="974"/>
      <c r="Q5" s="945"/>
      <c r="R5" s="985">
        <v>3</v>
      </c>
      <c r="S5" s="986"/>
      <c r="T5" s="978" t="s">
        <v>529</v>
      </c>
      <c r="U5" s="979">
        <v>60</v>
      </c>
      <c r="V5" s="987"/>
    </row>
    <row r="6" spans="1:24" ht="17" hidden="1">
      <c r="A6" s="945"/>
      <c r="B6" s="969">
        <v>3</v>
      </c>
      <c r="C6" s="962"/>
      <c r="D6" s="962"/>
      <c r="E6" s="962"/>
      <c r="F6" s="962"/>
      <c r="G6" s="970" t="s">
        <v>520</v>
      </c>
      <c r="H6" s="947"/>
      <c r="I6" s="971" t="s">
        <v>530</v>
      </c>
      <c r="J6" s="971"/>
      <c r="K6" s="971" t="s">
        <v>531</v>
      </c>
      <c r="L6" s="972"/>
      <c r="M6" s="982"/>
      <c r="N6" s="983"/>
      <c r="O6" s="988" t="s">
        <v>271</v>
      </c>
      <c r="P6" s="947"/>
      <c r="Q6" s="945"/>
      <c r="R6" s="985">
        <v>4</v>
      </c>
      <c r="S6" s="986"/>
      <c r="T6" s="978" t="s">
        <v>532</v>
      </c>
      <c r="U6" s="979">
        <v>60</v>
      </c>
      <c r="V6" s="987"/>
    </row>
    <row r="7" spans="1:24" hidden="1">
      <c r="A7" s="945"/>
      <c r="B7" s="969">
        <v>4</v>
      </c>
      <c r="C7" s="962" t="s">
        <v>533</v>
      </c>
      <c r="D7" s="962" t="s">
        <v>519</v>
      </c>
      <c r="E7" s="962" t="s">
        <v>521</v>
      </c>
      <c r="F7" s="962"/>
      <c r="G7" s="970"/>
      <c r="H7" s="947"/>
      <c r="I7" s="980" t="s">
        <v>534</v>
      </c>
      <c r="J7" s="981"/>
      <c r="K7" s="982"/>
      <c r="L7" s="982"/>
      <c r="M7" s="982"/>
      <c r="N7" s="983"/>
      <c r="O7" s="988"/>
      <c r="P7" s="947"/>
      <c r="Q7" s="945"/>
      <c r="R7" s="985">
        <v>6</v>
      </c>
      <c r="S7" s="989"/>
      <c r="T7" s="978" t="s">
        <v>535</v>
      </c>
      <c r="U7" s="979">
        <v>60</v>
      </c>
      <c r="V7" s="987"/>
    </row>
    <row r="8" spans="1:24" hidden="1">
      <c r="A8" s="945"/>
      <c r="B8" s="969">
        <v>5</v>
      </c>
      <c r="C8" s="962"/>
      <c r="D8" s="962" t="s">
        <v>519</v>
      </c>
      <c r="E8" s="962"/>
      <c r="F8" s="962" t="s">
        <v>522</v>
      </c>
      <c r="G8" s="970"/>
      <c r="H8" s="947"/>
      <c r="I8" s="980"/>
      <c r="J8" s="981"/>
      <c r="K8" s="982"/>
      <c r="L8" s="982"/>
      <c r="M8" s="982"/>
      <c r="N8" s="983"/>
      <c r="O8" s="988"/>
      <c r="P8" s="947"/>
      <c r="Q8" s="945"/>
      <c r="R8" s="985">
        <v>9</v>
      </c>
      <c r="S8" s="986"/>
      <c r="T8" s="978" t="s">
        <v>536</v>
      </c>
      <c r="U8" s="979">
        <v>60</v>
      </c>
      <c r="V8" s="987"/>
    </row>
    <row r="9" spans="1:24" hidden="1">
      <c r="A9" s="945"/>
      <c r="B9" s="990">
        <v>6</v>
      </c>
      <c r="C9" s="991" t="s">
        <v>520</v>
      </c>
      <c r="D9" s="991"/>
      <c r="E9" s="991" t="s">
        <v>520</v>
      </c>
      <c r="F9" s="991"/>
      <c r="G9" s="992"/>
      <c r="H9" s="947"/>
      <c r="I9" s="980"/>
      <c r="J9" s="981"/>
      <c r="K9" s="993"/>
      <c r="L9" s="993"/>
      <c r="M9" s="982"/>
      <c r="N9" s="983"/>
      <c r="O9" s="988"/>
      <c r="P9" s="947"/>
      <c r="Q9" s="945"/>
      <c r="R9" s="976">
        <v>10</v>
      </c>
      <c r="S9" s="994"/>
      <c r="T9" s="978" t="s">
        <v>537</v>
      </c>
      <c r="U9" s="979">
        <v>60</v>
      </c>
      <c r="V9" s="987"/>
    </row>
    <row r="10" spans="1:24" hidden="1">
      <c r="A10" s="945"/>
      <c r="B10" s="947"/>
      <c r="C10" s="959"/>
      <c r="D10" s="947"/>
      <c r="E10" s="947"/>
      <c r="F10" s="947"/>
      <c r="G10" s="947"/>
      <c r="H10" s="947"/>
      <c r="I10" s="995"/>
      <c r="J10" s="996"/>
      <c r="K10" s="997"/>
      <c r="L10" s="997"/>
      <c r="M10" s="997"/>
      <c r="N10" s="998"/>
      <c r="O10" s="999"/>
      <c r="P10" s="947"/>
      <c r="Q10" s="945"/>
      <c r="R10" s="985">
        <v>11</v>
      </c>
      <c r="S10" s="986"/>
      <c r="T10" s="978" t="s">
        <v>538</v>
      </c>
      <c r="U10" s="979">
        <v>60</v>
      </c>
      <c r="V10" s="987"/>
    </row>
    <row r="11" spans="1:24" hidden="1">
      <c r="A11" s="945"/>
      <c r="B11" s="947"/>
      <c r="C11" s="959"/>
      <c r="D11" s="947"/>
      <c r="E11" s="947"/>
      <c r="F11" s="947"/>
      <c r="G11" s="947"/>
      <c r="H11" s="947"/>
      <c r="I11" s="947"/>
      <c r="J11" s="947"/>
      <c r="K11" s="947"/>
      <c r="L11" s="947"/>
      <c r="M11" s="947"/>
      <c r="N11" s="947"/>
      <c r="O11" s="947"/>
      <c r="P11" s="947"/>
      <c r="Q11" s="945"/>
      <c r="R11" s="976">
        <v>12</v>
      </c>
      <c r="S11" s="994"/>
      <c r="T11" s="978" t="s">
        <v>539</v>
      </c>
      <c r="U11" s="979">
        <v>60</v>
      </c>
      <c r="V11" s="987"/>
    </row>
    <row r="12" spans="1:24" ht="15" hidden="1" customHeight="1">
      <c r="A12" s="945"/>
      <c r="B12" s="1000"/>
      <c r="C12" s="1000"/>
      <c r="D12" s="1000"/>
      <c r="E12" s="1000"/>
      <c r="F12" s="1000"/>
      <c r="G12" s="1000"/>
      <c r="H12" s="947"/>
      <c r="I12" s="1890" t="s">
        <v>540</v>
      </c>
      <c r="J12" s="1891"/>
      <c r="K12" s="1891"/>
      <c r="L12" s="1891"/>
      <c r="M12" s="1891"/>
      <c r="N12" s="1891"/>
      <c r="O12" s="1891"/>
      <c r="P12" s="1001"/>
      <c r="Q12" s="945"/>
      <c r="R12" s="976">
        <v>13</v>
      </c>
      <c r="S12" s="994"/>
      <c r="T12" s="978" t="s">
        <v>541</v>
      </c>
      <c r="U12" s="979">
        <v>30</v>
      </c>
      <c r="V12" s="987"/>
    </row>
    <row r="13" spans="1:24" hidden="1">
      <c r="A13" s="945"/>
      <c r="B13" s="1000"/>
      <c r="C13" s="1000"/>
      <c r="D13" s="1000"/>
      <c r="E13" s="1000"/>
      <c r="F13" s="1000"/>
      <c r="G13" s="1000"/>
      <c r="H13" s="947"/>
      <c r="I13" s="958" t="s">
        <v>519</v>
      </c>
      <c r="J13" s="959"/>
      <c r="K13" s="960" t="s">
        <v>520</v>
      </c>
      <c r="L13" s="961"/>
      <c r="M13" s="961" t="s">
        <v>521</v>
      </c>
      <c r="N13" s="961"/>
      <c r="O13" s="962" t="s">
        <v>522</v>
      </c>
      <c r="P13" s="963"/>
      <c r="Q13" s="945"/>
      <c r="R13" s="976">
        <v>19</v>
      </c>
      <c r="S13" s="994"/>
      <c r="T13" s="978" t="s">
        <v>542</v>
      </c>
      <c r="U13" s="979">
        <v>30</v>
      </c>
      <c r="V13" s="987"/>
    </row>
    <row r="14" spans="1:24" ht="17" hidden="1">
      <c r="A14" s="945"/>
      <c r="B14" s="1000"/>
      <c r="C14" s="1000"/>
      <c r="D14" s="1000"/>
      <c r="E14" s="1000"/>
      <c r="F14" s="1000"/>
      <c r="G14" s="1000"/>
      <c r="H14" s="947"/>
      <c r="I14" s="1002" t="s">
        <v>543</v>
      </c>
      <c r="J14" s="1003"/>
      <c r="K14" s="1004" t="s">
        <v>544</v>
      </c>
      <c r="L14" s="1005"/>
      <c r="M14" s="973" t="s">
        <v>545</v>
      </c>
      <c r="N14" s="1006"/>
      <c r="O14" s="1007"/>
      <c r="P14" s="959"/>
      <c r="Q14" s="945"/>
      <c r="R14" s="1008">
        <v>21</v>
      </c>
      <c r="S14" s="1009"/>
      <c r="T14" s="978" t="s">
        <v>546</v>
      </c>
      <c r="U14" s="979">
        <v>30</v>
      </c>
      <c r="V14" s="987"/>
    </row>
    <row r="15" spans="1:24" ht="12.75" hidden="1" customHeight="1">
      <c r="A15" s="945"/>
      <c r="B15" s="1000"/>
      <c r="C15" s="1000"/>
      <c r="D15" s="1000"/>
      <c r="E15" s="1000"/>
      <c r="F15" s="1000"/>
      <c r="G15" s="1000"/>
      <c r="H15" s="947"/>
      <c r="I15" s="971" t="s">
        <v>547</v>
      </c>
      <c r="J15" s="972"/>
      <c r="K15" s="973" t="s">
        <v>548</v>
      </c>
      <c r="L15" s="973"/>
      <c r="M15" s="982" t="s">
        <v>549</v>
      </c>
      <c r="N15" s="983"/>
      <c r="O15" s="984"/>
      <c r="P15" s="974"/>
      <c r="Q15" s="945"/>
      <c r="R15" s="976">
        <v>23</v>
      </c>
      <c r="S15" s="994"/>
      <c r="T15" s="1010" t="s">
        <v>550</v>
      </c>
      <c r="U15" s="979">
        <v>30</v>
      </c>
      <c r="V15" s="987"/>
    </row>
    <row r="16" spans="1:24" ht="17" hidden="1">
      <c r="A16" s="945"/>
      <c r="B16" s="1000"/>
      <c r="C16" s="1000"/>
      <c r="D16" s="1000"/>
      <c r="E16" s="1000"/>
      <c r="F16" s="1000"/>
      <c r="G16" s="1000"/>
      <c r="H16" s="947"/>
      <c r="I16" s="971" t="s">
        <v>551</v>
      </c>
      <c r="J16" s="972"/>
      <c r="K16" s="973"/>
      <c r="L16" s="973"/>
      <c r="M16" s="982" t="s">
        <v>552</v>
      </c>
      <c r="N16" s="983"/>
      <c r="O16" s="984"/>
      <c r="P16" s="974"/>
      <c r="Q16" s="945"/>
      <c r="R16" s="1011"/>
      <c r="S16" s="1012"/>
      <c r="T16" s="1012"/>
      <c r="U16" s="1013">
        <f>SUM(U3:U15)</f>
        <v>720</v>
      </c>
      <c r="V16" s="945"/>
    </row>
    <row r="17" spans="1:22" hidden="1">
      <c r="A17" s="945"/>
      <c r="B17" s="1000"/>
      <c r="C17" s="1000"/>
      <c r="D17" s="1000"/>
      <c r="E17" s="1000"/>
      <c r="F17" s="1000"/>
      <c r="G17" s="1000"/>
      <c r="H17" s="947"/>
      <c r="I17" s="1014"/>
      <c r="J17" s="1015"/>
      <c r="K17" s="982"/>
      <c r="L17" s="982"/>
      <c r="M17" s="982"/>
      <c r="N17" s="983"/>
      <c r="O17" s="988"/>
      <c r="P17" s="947"/>
      <c r="Q17" s="945"/>
      <c r="R17" s="946"/>
      <c r="S17" s="946"/>
      <c r="T17" s="946"/>
      <c r="U17" s="946"/>
      <c r="V17" s="945"/>
    </row>
    <row r="18" spans="1:22" hidden="1">
      <c r="A18" s="945"/>
      <c r="B18" s="1000"/>
      <c r="C18" s="1000"/>
      <c r="D18" s="1000"/>
      <c r="E18" s="1000"/>
      <c r="F18" s="1000"/>
      <c r="G18" s="1000"/>
      <c r="H18" s="947"/>
      <c r="I18" s="980"/>
      <c r="J18" s="981"/>
      <c r="K18" s="982"/>
      <c r="L18" s="982"/>
      <c r="M18" s="982"/>
      <c r="N18" s="983"/>
      <c r="O18" s="988"/>
      <c r="P18" s="947"/>
      <c r="Q18" s="945"/>
      <c r="R18" s="946"/>
      <c r="S18" s="946"/>
      <c r="T18" s="946"/>
      <c r="U18" s="946"/>
      <c r="V18" s="945"/>
    </row>
    <row r="19" spans="1:22" hidden="1">
      <c r="A19" s="945"/>
      <c r="B19" s="1000"/>
      <c r="C19" s="1000"/>
      <c r="D19" s="1000"/>
      <c r="E19" s="1000"/>
      <c r="F19" s="1000"/>
      <c r="G19" s="1000"/>
      <c r="H19" s="947"/>
      <c r="I19" s="980"/>
      <c r="J19" s="981"/>
      <c r="K19" s="993"/>
      <c r="L19" s="993"/>
      <c r="M19" s="982"/>
      <c r="N19" s="983"/>
      <c r="O19" s="988"/>
      <c r="P19" s="947"/>
      <c r="Q19" s="945"/>
      <c r="R19" s="946"/>
      <c r="S19" s="946"/>
      <c r="T19" s="946"/>
      <c r="U19" s="946"/>
      <c r="V19" s="945"/>
    </row>
    <row r="20" spans="1:22" hidden="1">
      <c r="A20" s="945"/>
      <c r="B20" s="1000"/>
      <c r="C20" s="1000"/>
      <c r="D20" s="1000"/>
      <c r="E20" s="1000"/>
      <c r="F20" s="1000"/>
      <c r="G20" s="1000"/>
      <c r="H20" s="947"/>
      <c r="I20" s="995"/>
      <c r="J20" s="996"/>
      <c r="K20" s="997"/>
      <c r="L20" s="997"/>
      <c r="M20" s="997"/>
      <c r="N20" s="998"/>
      <c r="O20" s="999"/>
      <c r="P20" s="947"/>
      <c r="Q20" s="945"/>
      <c r="R20" s="946"/>
      <c r="S20" s="946"/>
      <c r="T20" s="946"/>
      <c r="U20" s="946"/>
      <c r="V20" s="945"/>
    </row>
    <row r="21" spans="1:22">
      <c r="A21" s="945"/>
      <c r="B21" s="945"/>
      <c r="C21" s="945"/>
      <c r="D21" s="945"/>
      <c r="E21" s="945"/>
      <c r="F21" s="945"/>
      <c r="G21" s="945"/>
      <c r="H21" s="945"/>
      <c r="I21" s="945"/>
      <c r="J21" s="945"/>
      <c r="K21" s="945"/>
      <c r="L21" s="945"/>
      <c r="M21" s="945"/>
      <c r="N21" s="945"/>
      <c r="O21" s="945"/>
      <c r="P21" s="945"/>
      <c r="Q21" s="945"/>
      <c r="R21" s="946"/>
      <c r="S21" s="946"/>
      <c r="T21" s="946"/>
      <c r="U21" s="946"/>
      <c r="V21" s="945"/>
    </row>
    <row r="22" spans="1:22" ht="21" customHeight="1">
      <c r="A22" s="945"/>
      <c r="B22" s="1877" t="s">
        <v>553</v>
      </c>
      <c r="C22" s="1878"/>
      <c r="D22" s="1878"/>
      <c r="E22" s="1878"/>
      <c r="F22" s="1878"/>
      <c r="G22" s="1879"/>
      <c r="H22" s="945"/>
      <c r="I22" s="1892" t="s">
        <v>554</v>
      </c>
      <c r="J22" s="1893"/>
      <c r="K22" s="1893"/>
      <c r="L22" s="1893"/>
      <c r="M22" s="1893"/>
      <c r="N22" s="1893"/>
      <c r="O22" s="1893"/>
      <c r="P22" s="1016"/>
      <c r="Q22" s="945"/>
      <c r="R22" s="1017" t="s">
        <v>511</v>
      </c>
      <c r="S22" s="1018" t="s">
        <v>555</v>
      </c>
      <c r="T22" s="1019" t="s">
        <v>513</v>
      </c>
      <c r="U22" s="1020" t="s">
        <v>262</v>
      </c>
      <c r="V22" s="975"/>
    </row>
    <row r="23" spans="1:22">
      <c r="A23" s="945"/>
      <c r="B23" s="1021"/>
      <c r="C23" s="1022" t="s">
        <v>514</v>
      </c>
      <c r="D23" s="1022" t="s">
        <v>515</v>
      </c>
      <c r="E23" s="1022" t="s">
        <v>516</v>
      </c>
      <c r="F23" s="1022" t="s">
        <v>517</v>
      </c>
      <c r="G23" s="1022" t="s">
        <v>518</v>
      </c>
      <c r="H23" s="945"/>
      <c r="I23" s="1023" t="s">
        <v>556</v>
      </c>
      <c r="J23" s="1024" t="s">
        <v>557</v>
      </c>
      <c r="K23" s="1025" t="s">
        <v>558</v>
      </c>
      <c r="L23" s="1025" t="s">
        <v>557</v>
      </c>
      <c r="M23" s="1026" t="s">
        <v>521</v>
      </c>
      <c r="N23" s="1027" t="s">
        <v>557</v>
      </c>
      <c r="O23" s="1028" t="s">
        <v>522</v>
      </c>
      <c r="P23" s="1029" t="s">
        <v>557</v>
      </c>
      <c r="Q23" s="945"/>
      <c r="R23" s="1030">
        <v>1</v>
      </c>
      <c r="S23" s="1031" t="s">
        <v>559</v>
      </c>
      <c r="T23" s="1032" t="s">
        <v>523</v>
      </c>
      <c r="U23" s="1033">
        <v>90</v>
      </c>
      <c r="V23" s="945"/>
    </row>
    <row r="24" spans="1:22" ht="17">
      <c r="A24" s="945"/>
      <c r="B24" s="1034">
        <v>1</v>
      </c>
      <c r="C24" s="1060" t="s">
        <v>560</v>
      </c>
      <c r="D24" s="1060" t="s">
        <v>560</v>
      </c>
      <c r="E24" s="1060" t="s">
        <v>560</v>
      </c>
      <c r="F24" s="1060" t="s">
        <v>560</v>
      </c>
      <c r="G24" s="1060" t="s">
        <v>560</v>
      </c>
      <c r="H24" s="945"/>
      <c r="I24" s="1047" t="s">
        <v>561</v>
      </c>
      <c r="J24" s="1043" t="s">
        <v>562</v>
      </c>
      <c r="K24" s="1037" t="s">
        <v>563</v>
      </c>
      <c r="L24" s="1037" t="s">
        <v>564</v>
      </c>
      <c r="M24" s="1038"/>
      <c r="N24" s="1039"/>
      <c r="O24" s="1040" t="s">
        <v>565</v>
      </c>
      <c r="P24" s="843" t="s">
        <v>566</v>
      </c>
      <c r="Q24" s="945"/>
      <c r="R24" s="1041">
        <v>2</v>
      </c>
      <c r="S24" s="1042"/>
      <c r="T24" s="978" t="s">
        <v>526</v>
      </c>
      <c r="U24" s="979">
        <v>90</v>
      </c>
      <c r="V24" s="945"/>
    </row>
    <row r="25" spans="1:22" ht="17">
      <c r="A25" s="945"/>
      <c r="B25" s="1034">
        <v>2</v>
      </c>
      <c r="C25" s="1060" t="s">
        <v>560</v>
      </c>
      <c r="D25" s="1060" t="s">
        <v>560</v>
      </c>
      <c r="E25" s="1060" t="s">
        <v>560</v>
      </c>
      <c r="F25" s="1060" t="s">
        <v>560</v>
      </c>
      <c r="G25" s="1060" t="s">
        <v>560</v>
      </c>
      <c r="H25" s="945"/>
      <c r="I25" s="1047" t="s">
        <v>567</v>
      </c>
      <c r="J25" s="1043" t="s">
        <v>568</v>
      </c>
      <c r="K25" s="843" t="s">
        <v>569</v>
      </c>
      <c r="L25" s="843" t="s">
        <v>564</v>
      </c>
      <c r="M25" s="1038"/>
      <c r="N25" s="1039"/>
      <c r="O25" s="1044" t="s">
        <v>570</v>
      </c>
      <c r="P25" s="843" t="s">
        <v>571</v>
      </c>
      <c r="Q25" s="945"/>
      <c r="R25" s="1045">
        <v>3</v>
      </c>
      <c r="S25" s="1046"/>
      <c r="T25" s="978" t="s">
        <v>529</v>
      </c>
      <c r="U25" s="979">
        <v>60</v>
      </c>
      <c r="V25" s="945"/>
    </row>
    <row r="26" spans="1:22" ht="17">
      <c r="A26" s="945"/>
      <c r="B26" s="1034">
        <v>3</v>
      </c>
      <c r="C26" s="1060" t="s">
        <v>560</v>
      </c>
      <c r="D26" s="1060" t="s">
        <v>560</v>
      </c>
      <c r="E26" s="1060" t="s">
        <v>560</v>
      </c>
      <c r="F26" s="1060" t="s">
        <v>560</v>
      </c>
      <c r="G26" s="1060" t="s">
        <v>560</v>
      </c>
      <c r="H26" s="945"/>
      <c r="K26" s="1035" t="s">
        <v>572</v>
      </c>
      <c r="L26" s="1043" t="s">
        <v>573</v>
      </c>
      <c r="M26" s="1038"/>
      <c r="N26" s="1039"/>
      <c r="O26" s="1035" t="s">
        <v>574</v>
      </c>
      <c r="P26" s="1036" t="s">
        <v>575</v>
      </c>
      <c r="Q26" s="945"/>
      <c r="R26" s="1048">
        <v>4</v>
      </c>
      <c r="S26" s="1049" t="s">
        <v>576</v>
      </c>
      <c r="T26" s="978" t="s">
        <v>532</v>
      </c>
      <c r="U26" s="979">
        <v>60</v>
      </c>
      <c r="V26" s="945"/>
    </row>
    <row r="27" spans="1:22">
      <c r="A27" s="945"/>
      <c r="B27" s="1034">
        <v>4</v>
      </c>
      <c r="C27" s="1060" t="s">
        <v>560</v>
      </c>
      <c r="D27" s="1060" t="s">
        <v>560</v>
      </c>
      <c r="E27" s="1060" t="s">
        <v>560</v>
      </c>
      <c r="F27" s="1060" t="s">
        <v>560</v>
      </c>
      <c r="G27" s="1060" t="s">
        <v>560</v>
      </c>
      <c r="H27" s="945"/>
      <c r="K27" s="843"/>
      <c r="L27" s="843"/>
      <c r="M27" s="1038"/>
      <c r="N27" s="1039"/>
      <c r="O27" s="843" t="s">
        <v>577</v>
      </c>
      <c r="P27" s="1043" t="s">
        <v>578</v>
      </c>
      <c r="Q27" s="945"/>
      <c r="R27" s="1041">
        <v>6</v>
      </c>
      <c r="S27" s="1050" t="s">
        <v>579</v>
      </c>
      <c r="T27" s="978" t="s">
        <v>535</v>
      </c>
      <c r="U27" s="979">
        <v>60</v>
      </c>
      <c r="V27" s="945"/>
    </row>
    <row r="28" spans="1:22">
      <c r="A28" s="945"/>
      <c r="B28" s="1051">
        <v>5</v>
      </c>
      <c r="C28" s="1060" t="s">
        <v>560</v>
      </c>
      <c r="D28" s="1060" t="s">
        <v>560</v>
      </c>
      <c r="E28" s="1060" t="s">
        <v>560</v>
      </c>
      <c r="F28" s="1060" t="s">
        <v>560</v>
      </c>
      <c r="G28" s="1060" t="s">
        <v>560</v>
      </c>
      <c r="H28" s="945"/>
      <c r="I28" s="1047"/>
      <c r="K28" s="843"/>
      <c r="L28" s="843"/>
      <c r="M28" s="1038"/>
      <c r="N28" s="1039"/>
      <c r="O28" s="1040"/>
      <c r="P28" s="843"/>
      <c r="Q28" s="945"/>
      <c r="R28" s="1048">
        <v>9</v>
      </c>
      <c r="S28" s="1049" t="s">
        <v>580</v>
      </c>
      <c r="T28" s="978" t="s">
        <v>536</v>
      </c>
      <c r="U28" s="979">
        <v>60</v>
      </c>
      <c r="V28" s="945"/>
    </row>
    <row r="29" spans="1:22">
      <c r="A29" s="945"/>
      <c r="B29" s="1052">
        <v>6</v>
      </c>
      <c r="C29" s="1060" t="s">
        <v>560</v>
      </c>
      <c r="D29" s="1060" t="s">
        <v>560</v>
      </c>
      <c r="E29" s="1060" t="s">
        <v>560</v>
      </c>
      <c r="F29" s="1060" t="s">
        <v>560</v>
      </c>
      <c r="G29" s="1060" t="s">
        <v>560</v>
      </c>
      <c r="H29" s="945"/>
      <c r="I29" s="1047"/>
      <c r="J29" s="1043"/>
      <c r="K29" s="1038"/>
      <c r="L29" s="1038"/>
      <c r="M29" s="1038"/>
      <c r="N29" s="1039"/>
      <c r="O29" s="1040">
        <v>8</v>
      </c>
      <c r="P29" s="843"/>
      <c r="Q29" s="945"/>
      <c r="R29" s="1048">
        <v>10</v>
      </c>
      <c r="S29" s="1049" t="s">
        <v>581</v>
      </c>
      <c r="T29" s="978" t="s">
        <v>537</v>
      </c>
      <c r="U29" s="979">
        <v>60</v>
      </c>
      <c r="V29" s="945"/>
    </row>
    <row r="30" spans="1:22">
      <c r="A30" s="945"/>
      <c r="B30" s="945"/>
      <c r="C30" s="945"/>
      <c r="D30" s="945"/>
      <c r="E30" s="945"/>
      <c r="F30" s="945"/>
      <c r="G30" s="945"/>
      <c r="H30" s="945"/>
      <c r="I30" s="1053"/>
      <c r="J30" s="1054"/>
      <c r="K30" s="1055"/>
      <c r="L30" s="1055"/>
      <c r="M30" s="1055"/>
      <c r="N30" s="1056"/>
      <c r="O30" s="1056"/>
      <c r="P30" s="843"/>
      <c r="Q30" s="945"/>
      <c r="R30" s="1048">
        <v>11</v>
      </c>
      <c r="S30" s="1049" t="s">
        <v>581</v>
      </c>
      <c r="T30" s="978" t="s">
        <v>538</v>
      </c>
      <c r="U30" s="979">
        <v>60</v>
      </c>
      <c r="V30" s="945"/>
    </row>
    <row r="31" spans="1:22">
      <c r="A31" s="945"/>
      <c r="B31" s="945"/>
      <c r="C31" s="945"/>
      <c r="D31" s="945"/>
      <c r="E31" s="945"/>
      <c r="F31" s="945"/>
      <c r="G31" s="945"/>
      <c r="H31" s="945"/>
      <c r="I31" s="945"/>
      <c r="J31" s="945"/>
      <c r="K31" s="945"/>
      <c r="L31" s="945"/>
      <c r="M31" s="945"/>
      <c r="N31" s="945"/>
      <c r="O31" s="945"/>
      <c r="P31" s="945"/>
      <c r="Q31" s="945"/>
      <c r="R31" s="1048">
        <v>12</v>
      </c>
      <c r="S31" s="1049" t="s">
        <v>582</v>
      </c>
      <c r="T31" s="978" t="s">
        <v>539</v>
      </c>
      <c r="U31" s="979">
        <v>60</v>
      </c>
      <c r="V31" s="945"/>
    </row>
    <row r="32" spans="1:22">
      <c r="A32" s="945"/>
      <c r="B32" s="945"/>
      <c r="C32" s="945"/>
      <c r="D32" s="945"/>
      <c r="E32" s="945"/>
      <c r="F32" s="945"/>
      <c r="G32" s="945"/>
      <c r="H32" s="945"/>
      <c r="I32" s="945"/>
      <c r="J32" s="945"/>
      <c r="K32" s="945"/>
      <c r="L32" s="945"/>
      <c r="M32" s="945"/>
      <c r="N32" s="945"/>
      <c r="O32" s="945"/>
      <c r="P32" s="945"/>
      <c r="Q32" s="945"/>
      <c r="R32" s="1045">
        <v>13</v>
      </c>
      <c r="S32" s="1046"/>
      <c r="T32" s="978" t="s">
        <v>541</v>
      </c>
      <c r="U32" s="979">
        <v>30</v>
      </c>
      <c r="V32" s="945"/>
    </row>
    <row r="33" spans="1:22">
      <c r="A33" s="945"/>
      <c r="B33" s="1877" t="s">
        <v>583</v>
      </c>
      <c r="C33" s="1878"/>
      <c r="D33" s="1878"/>
      <c r="E33" s="1878"/>
      <c r="F33" s="1878"/>
      <c r="G33" s="1879"/>
      <c r="H33" s="945"/>
      <c r="I33" s="1880" t="s">
        <v>584</v>
      </c>
      <c r="J33" s="1881"/>
      <c r="K33" s="1882"/>
      <c r="L33" s="1882"/>
      <c r="M33" s="1882"/>
      <c r="N33" s="1883"/>
      <c r="O33" s="1884"/>
      <c r="P33" s="1057"/>
      <c r="Q33" s="945"/>
      <c r="R33" s="1045">
        <v>19</v>
      </c>
      <c r="S33" s="1046"/>
      <c r="T33" s="978" t="s">
        <v>542</v>
      </c>
      <c r="U33" s="979">
        <v>30</v>
      </c>
      <c r="V33" s="945"/>
    </row>
    <row r="34" spans="1:22">
      <c r="A34" s="945"/>
      <c r="B34" s="1021"/>
      <c r="C34" s="1022" t="s">
        <v>514</v>
      </c>
      <c r="D34" s="1022" t="s">
        <v>515</v>
      </c>
      <c r="E34" s="1022" t="s">
        <v>516</v>
      </c>
      <c r="F34" s="1022" t="s">
        <v>517</v>
      </c>
      <c r="G34" s="1022" t="s">
        <v>518</v>
      </c>
      <c r="H34" s="945"/>
      <c r="I34" s="1023" t="s">
        <v>519</v>
      </c>
      <c r="J34" s="1024" t="s">
        <v>557</v>
      </c>
      <c r="K34" s="1025" t="s">
        <v>520</v>
      </c>
      <c r="L34" s="1025" t="s">
        <v>557</v>
      </c>
      <c r="M34" s="1026" t="s">
        <v>521</v>
      </c>
      <c r="N34" s="1027" t="s">
        <v>557</v>
      </c>
      <c r="O34" s="1028" t="s">
        <v>522</v>
      </c>
      <c r="P34" s="1058"/>
      <c r="Q34" s="945"/>
      <c r="R34" s="1048">
        <v>21</v>
      </c>
      <c r="S34" s="1059" t="s">
        <v>585</v>
      </c>
      <c r="T34" s="978" t="s">
        <v>546</v>
      </c>
      <c r="U34" s="979">
        <v>30</v>
      </c>
      <c r="V34" s="945"/>
    </row>
    <row r="35" spans="1:22">
      <c r="A35" s="945"/>
      <c r="B35" s="1034">
        <v>1</v>
      </c>
      <c r="C35" s="1060" t="s">
        <v>560</v>
      </c>
      <c r="D35" s="1060" t="s">
        <v>560</v>
      </c>
      <c r="E35" s="1060" t="s">
        <v>560</v>
      </c>
      <c r="F35" s="1060" t="s">
        <v>560</v>
      </c>
      <c r="G35" s="1060" t="s">
        <v>560</v>
      </c>
      <c r="H35" s="945"/>
      <c r="I35" s="1062" t="s">
        <v>560</v>
      </c>
      <c r="J35" s="1061"/>
      <c r="K35" s="1062" t="s">
        <v>560</v>
      </c>
      <c r="L35" s="1062"/>
      <c r="M35" s="1062" t="s">
        <v>560</v>
      </c>
      <c r="N35" s="1063"/>
      <c r="O35" s="1064" t="s">
        <v>560</v>
      </c>
      <c r="P35" s="1065"/>
      <c r="Q35" s="945"/>
      <c r="R35" s="1048">
        <v>23</v>
      </c>
      <c r="S35" s="1049" t="s">
        <v>586</v>
      </c>
      <c r="T35" s="1010" t="s">
        <v>550</v>
      </c>
      <c r="U35" s="979">
        <v>30</v>
      </c>
      <c r="V35" s="945"/>
    </row>
    <row r="36" spans="1:22">
      <c r="A36" s="945"/>
      <c r="B36" s="1034">
        <v>2</v>
      </c>
      <c r="C36" s="1060" t="s">
        <v>560</v>
      </c>
      <c r="D36" s="1060" t="s">
        <v>560</v>
      </c>
      <c r="E36" s="1060" t="s">
        <v>560</v>
      </c>
      <c r="F36" s="1060" t="s">
        <v>560</v>
      </c>
      <c r="G36" s="1060" t="s">
        <v>560</v>
      </c>
      <c r="H36" s="945"/>
      <c r="I36" s="1062" t="s">
        <v>560</v>
      </c>
      <c r="J36" s="1066"/>
      <c r="K36" s="1062" t="s">
        <v>560</v>
      </c>
      <c r="L36" s="1062"/>
      <c r="M36" s="1062" t="s">
        <v>560</v>
      </c>
      <c r="N36" s="1063"/>
      <c r="O36" s="1064" t="s">
        <v>560</v>
      </c>
      <c r="P36" s="1065"/>
      <c r="Q36" s="945"/>
      <c r="R36" s="1011"/>
      <c r="S36" s="1067"/>
      <c r="T36" s="1012"/>
      <c r="U36" s="1013">
        <f>SUM(U23:U35)</f>
        <v>720</v>
      </c>
      <c r="V36" s="945"/>
    </row>
    <row r="37" spans="1:22">
      <c r="A37" s="945"/>
      <c r="B37" s="1034">
        <v>3</v>
      </c>
      <c r="C37" s="1060" t="s">
        <v>560</v>
      </c>
      <c r="D37" s="1060" t="s">
        <v>560</v>
      </c>
      <c r="E37" s="1060" t="s">
        <v>560</v>
      </c>
      <c r="F37" s="1060" t="s">
        <v>560</v>
      </c>
      <c r="G37" s="1060" t="s">
        <v>560</v>
      </c>
      <c r="H37" s="945"/>
      <c r="I37" s="1062" t="s">
        <v>560</v>
      </c>
      <c r="J37" s="1043"/>
      <c r="K37" s="1062" t="s">
        <v>560</v>
      </c>
      <c r="L37" s="1062"/>
      <c r="M37" s="1062" t="s">
        <v>560</v>
      </c>
      <c r="N37" s="1063"/>
      <c r="O37" s="1064" t="s">
        <v>560</v>
      </c>
      <c r="P37" s="1065"/>
      <c r="Q37" s="945"/>
      <c r="R37" s="946"/>
      <c r="S37" s="946"/>
      <c r="T37" s="946"/>
      <c r="U37" s="946"/>
      <c r="V37" s="945"/>
    </row>
    <row r="38" spans="1:22">
      <c r="A38" s="945"/>
      <c r="B38" s="1034">
        <v>4</v>
      </c>
      <c r="C38" s="1060" t="s">
        <v>560</v>
      </c>
      <c r="D38" s="1060" t="s">
        <v>560</v>
      </c>
      <c r="E38" s="1060" t="s">
        <v>560</v>
      </c>
      <c r="F38" s="1060" t="s">
        <v>560</v>
      </c>
      <c r="G38" s="1060" t="s">
        <v>560</v>
      </c>
      <c r="H38" s="945"/>
      <c r="I38" s="1060" t="s">
        <v>560</v>
      </c>
      <c r="J38" s="1066"/>
      <c r="K38" s="1062" t="s">
        <v>560</v>
      </c>
      <c r="L38" s="1062"/>
      <c r="M38" s="1062" t="s">
        <v>560</v>
      </c>
      <c r="N38" s="1063"/>
      <c r="O38" s="1064" t="s">
        <v>560</v>
      </c>
      <c r="P38" s="1065"/>
      <c r="Q38" s="945"/>
      <c r="R38" s="946"/>
      <c r="S38" s="946"/>
      <c r="T38" s="946"/>
      <c r="U38" s="946"/>
      <c r="V38" s="945"/>
    </row>
    <row r="39" spans="1:22">
      <c r="A39" s="945"/>
      <c r="B39" s="1051">
        <v>5</v>
      </c>
      <c r="C39" s="1060" t="s">
        <v>560</v>
      </c>
      <c r="D39" s="1060" t="s">
        <v>560</v>
      </c>
      <c r="E39" s="1060" t="s">
        <v>560</v>
      </c>
      <c r="F39" s="1060" t="s">
        <v>560</v>
      </c>
      <c r="G39" s="1060" t="s">
        <v>560</v>
      </c>
      <c r="H39" s="945"/>
      <c r="I39" s="1060" t="s">
        <v>560</v>
      </c>
      <c r="J39" s="1066"/>
      <c r="K39" s="1062" t="s">
        <v>560</v>
      </c>
      <c r="L39" s="1062"/>
      <c r="M39" s="1062" t="s">
        <v>560</v>
      </c>
      <c r="N39" s="1063"/>
      <c r="O39" s="1064" t="s">
        <v>560</v>
      </c>
      <c r="P39" s="1065"/>
      <c r="Q39" s="945"/>
      <c r="R39" s="946"/>
      <c r="S39" s="946"/>
      <c r="T39" s="946"/>
      <c r="U39" s="946"/>
      <c r="V39" s="945"/>
    </row>
    <row r="40" spans="1:22">
      <c r="A40" s="945"/>
      <c r="B40" s="1052">
        <v>6</v>
      </c>
      <c r="C40" s="1060" t="s">
        <v>560</v>
      </c>
      <c r="D40" s="1060" t="s">
        <v>560</v>
      </c>
      <c r="E40" s="1060" t="s">
        <v>560</v>
      </c>
      <c r="F40" s="1060" t="s">
        <v>560</v>
      </c>
      <c r="G40" s="1060" t="s">
        <v>560</v>
      </c>
      <c r="H40" s="945"/>
      <c r="I40" s="1060" t="s">
        <v>560</v>
      </c>
      <c r="J40" s="1066"/>
      <c r="K40" s="1062" t="s">
        <v>560</v>
      </c>
      <c r="L40" s="1062"/>
      <c r="M40" s="1062" t="s">
        <v>560</v>
      </c>
      <c r="N40" s="1063"/>
      <c r="O40" s="1064" t="s">
        <v>560</v>
      </c>
      <c r="P40" s="1065"/>
      <c r="Q40" s="945"/>
      <c r="R40" s="946"/>
      <c r="S40" s="946"/>
      <c r="T40" s="946"/>
      <c r="U40" s="946"/>
      <c r="V40" s="945"/>
    </row>
    <row r="41" spans="1:22">
      <c r="A41" s="945"/>
      <c r="B41" s="975"/>
      <c r="C41" s="945"/>
      <c r="D41" s="945"/>
      <c r="E41" s="945"/>
      <c r="F41" s="945"/>
      <c r="G41" s="975"/>
      <c r="H41" s="945"/>
      <c r="I41" s="1068" t="s">
        <v>560</v>
      </c>
      <c r="J41" s="1069"/>
      <c r="K41" s="1070" t="s">
        <v>560</v>
      </c>
      <c r="L41" s="1070"/>
      <c r="M41" s="1070" t="s">
        <v>560</v>
      </c>
      <c r="N41" s="1071"/>
      <c r="O41" s="1072" t="s">
        <v>560</v>
      </c>
      <c r="Q41" s="945"/>
      <c r="R41" s="946"/>
      <c r="S41" s="946"/>
      <c r="T41" s="946"/>
      <c r="U41" s="946"/>
      <c r="V41" s="945"/>
    </row>
    <row r="42" spans="1:22">
      <c r="A42" s="945"/>
      <c r="B42" s="975"/>
      <c r="C42" s="945"/>
      <c r="D42" s="945"/>
      <c r="E42" s="945"/>
      <c r="F42" s="945"/>
      <c r="G42" s="975"/>
      <c r="H42" s="945"/>
      <c r="I42" s="945"/>
      <c r="J42" s="945"/>
      <c r="K42" s="945"/>
      <c r="L42" s="945"/>
      <c r="M42" s="945"/>
      <c r="N42" s="945"/>
      <c r="O42" s="945"/>
      <c r="P42" s="945"/>
      <c r="Q42" s="945"/>
      <c r="R42" s="946"/>
      <c r="S42" s="946"/>
      <c r="T42" s="946"/>
      <c r="U42" s="946"/>
      <c r="V42" s="945"/>
    </row>
    <row r="50" spans="12:12">
      <c r="L50">
        <f>8*30</f>
        <v>240</v>
      </c>
    </row>
  </sheetData>
  <mergeCells count="7">
    <mergeCell ref="B33:G33"/>
    <mergeCell ref="I33:O33"/>
    <mergeCell ref="B2:G2"/>
    <mergeCell ref="I2:O2"/>
    <mergeCell ref="I12:O12"/>
    <mergeCell ref="B22:G22"/>
    <mergeCell ref="I22:O22"/>
  </mergeCells>
  <conditionalFormatting sqref="C4:G4 C5:E5 G5 C6:G9">
    <cfRule type="cellIs" dxfId="38" priority="36" operator="equal">
      <formula>"ARI"</formula>
    </cfRule>
    <cfRule type="cellIs" dxfId="37" priority="37" operator="equal">
      <formula>"ASG"</formula>
    </cfRule>
    <cfRule type="cellIs" dxfId="36" priority="38" operator="equal">
      <formula>"JCY"</formula>
    </cfRule>
    <cfRule type="cellIs" dxfId="35" priority="39" operator="equal">
      <formula>"JCY x 2"</formula>
    </cfRule>
    <cfRule type="cellIs" dxfId="34" priority="40" operator="equal">
      <formula>"GDG"</formula>
    </cfRule>
    <cfRule type="cellIs" dxfId="33" priority="41" operator="equal">
      <formula>"GDG x 2"</formula>
    </cfRule>
    <cfRule type="cellIs" dxfId="32" priority="42" operator="equal">
      <formula>"UAL"</formula>
    </cfRule>
  </conditionalFormatting>
  <conditionalFormatting sqref="O23">
    <cfRule type="cellIs" dxfId="31" priority="22" operator="equal">
      <formula>"ARI"</formula>
    </cfRule>
    <cfRule type="cellIs" dxfId="30" priority="23" operator="equal">
      <formula>"ASG"</formula>
    </cfRule>
    <cfRule type="cellIs" dxfId="29" priority="24" operator="equal">
      <formula>"JCY"</formula>
    </cfRule>
    <cfRule type="cellIs" dxfId="28" priority="25" operator="equal">
      <formula>"JCY x 2"</formula>
    </cfRule>
    <cfRule type="cellIs" dxfId="27" priority="26" operator="equal">
      <formula>"GDG"</formula>
    </cfRule>
    <cfRule type="cellIs" dxfId="26" priority="27" operator="equal">
      <formula>"GDG x 2"</formula>
    </cfRule>
    <cfRule type="cellIs" dxfId="25" priority="28" operator="equal">
      <formula>"UAL"</formula>
    </cfRule>
  </conditionalFormatting>
  <conditionalFormatting sqref="O3:P3">
    <cfRule type="cellIs" dxfId="24" priority="15" operator="equal">
      <formula>"ARI"</formula>
    </cfRule>
    <cfRule type="cellIs" dxfId="23" priority="16" operator="equal">
      <formula>"ASG"</formula>
    </cfRule>
    <cfRule type="cellIs" dxfId="22" priority="17" operator="equal">
      <formula>"JCY"</formula>
    </cfRule>
    <cfRule type="cellIs" dxfId="21" priority="18" operator="equal">
      <formula>"JCY x 2"</formula>
    </cfRule>
    <cfRule type="cellIs" dxfId="20" priority="19" operator="equal">
      <formula>"GDG"</formula>
    </cfRule>
    <cfRule type="cellIs" dxfId="19" priority="20" operator="equal">
      <formula>"GDG x 2"</formula>
    </cfRule>
    <cfRule type="cellIs" dxfId="18" priority="21" operator="equal">
      <formula>"UAL"</formula>
    </cfRule>
  </conditionalFormatting>
  <conditionalFormatting sqref="O13:P13">
    <cfRule type="cellIs" dxfId="17" priority="8" operator="equal">
      <formula>"ARI"</formula>
    </cfRule>
    <cfRule type="cellIs" dxfId="16" priority="9" operator="equal">
      <formula>"ASG"</formula>
    </cfRule>
    <cfRule type="cellIs" dxfId="15" priority="10" operator="equal">
      <formula>"JCY"</formula>
    </cfRule>
    <cfRule type="cellIs" dxfId="14" priority="11" operator="equal">
      <formula>"JCY x 2"</formula>
    </cfRule>
    <cfRule type="cellIs" dxfId="13" priority="12" operator="equal">
      <formula>"GDG"</formula>
    </cfRule>
    <cfRule type="cellIs" dxfId="12" priority="13" operator="equal">
      <formula>"GDG x 2"</formula>
    </cfRule>
    <cfRule type="cellIs" dxfId="11" priority="14" operator="equal">
      <formula>"UAL"</formula>
    </cfRule>
  </conditionalFormatting>
  <conditionalFormatting sqref="O34:P34">
    <cfRule type="cellIs" dxfId="10" priority="1" operator="equal">
      <formula>"ARI"</formula>
    </cfRule>
    <cfRule type="cellIs" dxfId="9" priority="2" operator="equal">
      <formula>"ASG"</formula>
    </cfRule>
    <cfRule type="cellIs" dxfId="8" priority="3" operator="equal">
      <formula>"JCY"</formula>
    </cfRule>
    <cfRule type="cellIs" dxfId="7" priority="4" operator="equal">
      <formula>"JCY x 2"</formula>
    </cfRule>
    <cfRule type="cellIs" dxfId="6" priority="5" operator="equal">
      <formula>"GDG"</formula>
    </cfRule>
    <cfRule type="cellIs" dxfId="5" priority="6" operator="equal">
      <formula>"GDG x 2"</formula>
    </cfRule>
    <cfRule type="cellIs" dxfId="4" priority="7" operator="equal">
      <formula>"UAL"</formula>
    </cfRule>
  </conditionalFormatting>
  <dataValidations count="1">
    <dataValidation type="list" allowBlank="1" showInputMessage="1" showErrorMessage="1" sqref="O23 O34:P34 O3:P3 F4 C6:G9 C4:E5 G4:G5 O13:P13" xr:uid="{C83FC509-7E05-483F-A9BC-D95AB5CE3EF6}">
      <formula1>$A$2:$A$7</formula1>
    </dataValidation>
  </dataValidations>
  <hyperlinks>
    <hyperlink ref="T3" r:id="rId1" xr:uid="{AB11FDB2-1F08-4D91-9CFB-84A8170054FC}"/>
    <hyperlink ref="T4" r:id="rId2" xr:uid="{59DC19C7-EA5A-429B-8B10-3598C7911A9E}"/>
    <hyperlink ref="T5" r:id="rId3" xr:uid="{74D9E826-FC2C-4235-8AD2-4B3117DE1855}"/>
    <hyperlink ref="T6" r:id="rId4" xr:uid="{22012D5D-B8F8-4D9E-95CD-2089E2804C6E}"/>
    <hyperlink ref="T7" r:id="rId5" xr:uid="{C98EC86C-EC35-40F1-B754-2406E84D6AA4}"/>
    <hyperlink ref="T8" r:id="rId6" xr:uid="{A1DD4E91-C7FC-40CE-9ADF-3E0D71585C8F}"/>
    <hyperlink ref="T9" r:id="rId7" xr:uid="{13DCD2AD-7CA0-482F-9D2E-256EB431F7E8}"/>
    <hyperlink ref="T10" r:id="rId8" xr:uid="{AE285882-44B1-427C-B7BA-B05C827BDD99}"/>
    <hyperlink ref="T11" r:id="rId9" xr:uid="{C96E62F1-6654-400E-84E1-98A8261892FC}"/>
    <hyperlink ref="T12" r:id="rId10" xr:uid="{5AE1E17B-4FCA-410F-A1B5-7E91A960B448}"/>
    <hyperlink ref="T13" r:id="rId11" xr:uid="{64BA16AF-A3D1-42E6-993A-A4846547DE2A}"/>
    <hyperlink ref="T14" r:id="rId12" xr:uid="{EB79CEB8-4827-4335-BC4C-16E3CFF3D074}"/>
    <hyperlink ref="T15" r:id="rId13" xr:uid="{70DCD017-1CF9-4B71-B7A4-988F0BB14560}"/>
    <hyperlink ref="T23" r:id="rId14" xr:uid="{9D9D8CA1-9C08-4F7C-94AD-80936BD08076}"/>
    <hyperlink ref="T24" r:id="rId15" xr:uid="{7EA5EF4D-D5CF-4B36-8627-DD5A4B6046F6}"/>
    <hyperlink ref="T25" r:id="rId16" xr:uid="{C8906AF5-396A-4E12-AC4E-594726B384A6}"/>
    <hyperlink ref="T26" r:id="rId17" xr:uid="{0E2177AC-FE24-48F4-BBB3-942561BC5351}"/>
    <hyperlink ref="T27" r:id="rId18" xr:uid="{5A5A7DC0-B738-49BF-A664-67B638C8A90B}"/>
    <hyperlink ref="T28" r:id="rId19" xr:uid="{EF598555-B693-4FF5-8DED-93BD57F86B9C}"/>
    <hyperlink ref="T29" r:id="rId20" xr:uid="{44AC081D-E157-433F-9B97-B1A970A84FE1}"/>
    <hyperlink ref="T30" r:id="rId21" xr:uid="{3443BA2A-E141-4030-878F-2DFF0D40F689}"/>
    <hyperlink ref="T31" r:id="rId22" xr:uid="{F8566C75-4926-42A0-9EA5-23BD2413E64D}"/>
    <hyperlink ref="T32" r:id="rId23" xr:uid="{09ECE823-2699-4C4B-8A34-4A253AF96FF1}"/>
    <hyperlink ref="T33" r:id="rId24" xr:uid="{BD98ABEB-665F-42AD-871A-58254711B1F6}"/>
    <hyperlink ref="T34" r:id="rId25" xr:uid="{83D0F416-F910-45D6-BA93-9E27841427CA}"/>
    <hyperlink ref="T35" r:id="rId26" xr:uid="{45724C24-6FF9-4D4D-81BB-D58913035F8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3DCA-52DF-764C-89D4-CF9FA10A0282}">
  <sheetPr>
    <tabColor rgb="FF00B0F0"/>
  </sheetPr>
  <dimension ref="A1:F12"/>
  <sheetViews>
    <sheetView topLeftCell="A29" workbookViewId="0">
      <selection activeCell="D29" sqref="D29"/>
    </sheetView>
  </sheetViews>
  <sheetFormatPr baseColWidth="10" defaultColWidth="11" defaultRowHeight="16"/>
  <cols>
    <col min="2" max="2" width="12.5" style="223" bestFit="1" customWidth="1"/>
    <col min="3" max="3" width="27.33203125" bestFit="1" customWidth="1"/>
    <col min="4" max="4" width="41.83203125" bestFit="1" customWidth="1"/>
    <col min="5" max="5" width="10.83203125" style="223"/>
    <col min="6" max="6" width="34.83203125" style="223" bestFit="1" customWidth="1"/>
  </cols>
  <sheetData>
    <row r="1" spans="1:6" s="573" customFormat="1" ht="60">
      <c r="B1" s="53" t="s">
        <v>593</v>
      </c>
      <c r="C1" s="572" t="s">
        <v>594</v>
      </c>
      <c r="D1" s="572" t="s">
        <v>595</v>
      </c>
      <c r="E1" s="53" t="s">
        <v>596</v>
      </c>
      <c r="F1" s="53" t="s">
        <v>597</v>
      </c>
    </row>
    <row r="2" spans="1:6">
      <c r="A2" s="1900">
        <v>2021</v>
      </c>
      <c r="B2" s="225" t="s">
        <v>598</v>
      </c>
      <c r="C2" s="228" t="s">
        <v>599</v>
      </c>
      <c r="D2" s="224" t="s">
        <v>600</v>
      </c>
      <c r="E2" s="225"/>
      <c r="F2" s="225" t="s">
        <v>601</v>
      </c>
    </row>
    <row r="3" spans="1:6">
      <c r="A3" s="1900"/>
      <c r="B3" s="225" t="s">
        <v>602</v>
      </c>
      <c r="C3" s="571" t="s">
        <v>398</v>
      </c>
      <c r="D3" s="224" t="s">
        <v>603</v>
      </c>
      <c r="E3" s="225"/>
      <c r="F3" s="225" t="s">
        <v>601</v>
      </c>
    </row>
    <row r="4" spans="1:6">
      <c r="A4" s="1900"/>
      <c r="B4" s="225" t="s">
        <v>604</v>
      </c>
      <c r="C4" s="228" t="s">
        <v>599</v>
      </c>
      <c r="D4" s="224" t="s">
        <v>605</v>
      </c>
      <c r="E4" s="225"/>
      <c r="F4" s="225" t="s">
        <v>601</v>
      </c>
    </row>
    <row r="5" spans="1:6">
      <c r="A5" s="1900"/>
      <c r="B5" s="575" t="s">
        <v>606</v>
      </c>
      <c r="C5" s="571" t="s">
        <v>398</v>
      </c>
      <c r="D5" s="574" t="s">
        <v>603</v>
      </c>
      <c r="E5" s="575" t="s">
        <v>607</v>
      </c>
      <c r="F5" s="575" t="s">
        <v>608</v>
      </c>
    </row>
    <row r="6" spans="1:6">
      <c r="A6" s="1900">
        <v>2022</v>
      </c>
      <c r="B6" s="225" t="s">
        <v>609</v>
      </c>
      <c r="C6" s="228" t="s">
        <v>599</v>
      </c>
      <c r="D6" s="224" t="s">
        <v>610</v>
      </c>
      <c r="E6" s="225"/>
      <c r="F6" s="225" t="s">
        <v>601</v>
      </c>
    </row>
    <row r="7" spans="1:6">
      <c r="A7" s="1900"/>
      <c r="B7" s="575" t="s">
        <v>611</v>
      </c>
      <c r="C7" s="571" t="s">
        <v>612</v>
      </c>
      <c r="D7" s="574" t="s">
        <v>603</v>
      </c>
      <c r="E7" s="1899" t="s">
        <v>613</v>
      </c>
      <c r="F7" s="575" t="s">
        <v>608</v>
      </c>
    </row>
    <row r="8" spans="1:6">
      <c r="A8" s="1900"/>
      <c r="B8" s="575" t="s">
        <v>614</v>
      </c>
      <c r="C8" s="571" t="s">
        <v>615</v>
      </c>
      <c r="D8" s="574" t="s">
        <v>603</v>
      </c>
      <c r="E8" s="1899"/>
      <c r="F8" s="575" t="s">
        <v>608</v>
      </c>
    </row>
    <row r="9" spans="1:6">
      <c r="A9" s="1900"/>
      <c r="B9" s="225" t="s">
        <v>616</v>
      </c>
      <c r="C9" s="228" t="s">
        <v>599</v>
      </c>
      <c r="D9" s="224" t="s">
        <v>617</v>
      </c>
      <c r="E9" s="225"/>
      <c r="F9" s="225" t="s">
        <v>601</v>
      </c>
    </row>
    <row r="10" spans="1:6">
      <c r="A10" s="1900"/>
      <c r="B10" s="575" t="s">
        <v>618</v>
      </c>
      <c r="C10" s="571" t="s">
        <v>619</v>
      </c>
      <c r="D10" s="574" t="s">
        <v>603</v>
      </c>
      <c r="E10" s="575" t="s">
        <v>613</v>
      </c>
      <c r="F10" s="575" t="s">
        <v>608</v>
      </c>
    </row>
    <row r="11" spans="1:6">
      <c r="A11" s="1900"/>
      <c r="B11" s="225" t="s">
        <v>620</v>
      </c>
      <c r="C11" s="228" t="s">
        <v>599</v>
      </c>
      <c r="D11" s="224" t="s">
        <v>621</v>
      </c>
      <c r="E11" s="225"/>
      <c r="F11" s="225" t="s">
        <v>601</v>
      </c>
    </row>
    <row r="12" spans="1:6">
      <c r="A12" s="1900"/>
      <c r="B12" s="225" t="s">
        <v>622</v>
      </c>
      <c r="C12" s="571" t="s">
        <v>398</v>
      </c>
      <c r="D12" s="224" t="s">
        <v>603</v>
      </c>
      <c r="E12" s="225"/>
      <c r="F12" s="225" t="s">
        <v>608</v>
      </c>
    </row>
  </sheetData>
  <mergeCells count="3">
    <mergeCell ref="E7:E8"/>
    <mergeCell ref="A2:A5"/>
    <mergeCell ref="A6:A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3AE3-A9B1-D94C-A5E3-8EA22148220D}">
  <sheetPr>
    <tabColor rgb="FF33A4B6"/>
  </sheetPr>
  <dimension ref="A1:AB49"/>
  <sheetViews>
    <sheetView showGridLines="0" zoomScale="110" zoomScaleNormal="110" workbookViewId="0">
      <selection activeCell="P50" sqref="P50"/>
    </sheetView>
  </sheetViews>
  <sheetFormatPr baseColWidth="10" defaultColWidth="10.83203125" defaultRowHeight="14" outlineLevelCol="1"/>
  <cols>
    <col min="1" max="1" width="1.5" style="235" customWidth="1"/>
    <col min="2" max="2" width="4.5" style="47" customWidth="1"/>
    <col min="3" max="3" width="6.83203125" style="47" customWidth="1"/>
    <col min="4" max="4" width="25.1640625" style="47" customWidth="1"/>
    <col min="5" max="5" width="1.5" style="235" customWidth="1"/>
    <col min="6" max="6" width="4.5" style="47" customWidth="1" outlineLevel="1"/>
    <col min="7" max="7" width="6.83203125" style="47" customWidth="1" outlineLevel="1"/>
    <col min="8" max="8" width="27.1640625" style="47" customWidth="1" outlineLevel="1"/>
    <col min="9" max="9" width="1.6640625" style="235" customWidth="1"/>
    <col min="10" max="10" width="4.5" style="47" customWidth="1" outlineLevel="1"/>
    <col min="11" max="11" width="6.83203125" style="47" customWidth="1" outlineLevel="1"/>
    <col min="12" max="12" width="20.6640625" style="47" customWidth="1" outlineLevel="1"/>
    <col min="13" max="13" width="2.33203125" style="235" customWidth="1"/>
    <col min="14" max="14" width="4.5" style="47" customWidth="1" outlineLevel="1"/>
    <col min="15" max="15" width="6.83203125" style="47" customWidth="1" outlineLevel="1"/>
    <col min="16" max="16" width="24" style="47" customWidth="1" outlineLevel="1"/>
    <col min="17" max="17" width="2.83203125" style="235" customWidth="1"/>
    <col min="18" max="18" width="4.5" style="47" customWidth="1" outlineLevel="1"/>
    <col min="19" max="19" width="6.83203125" style="47" customWidth="1" outlineLevel="1"/>
    <col min="20" max="20" width="23.33203125" style="47" customWidth="1" outlineLevel="1"/>
    <col min="21" max="21" width="1.6640625" style="235" customWidth="1"/>
    <col min="22" max="22" width="4.5" style="47" customWidth="1" outlineLevel="1"/>
    <col min="23" max="23" width="6.83203125" style="47" customWidth="1" outlineLevel="1"/>
    <col min="24" max="24" width="24.1640625" style="47" customWidth="1" outlineLevel="1"/>
    <col min="25" max="25" width="2.5" style="235" customWidth="1" outlineLevel="1"/>
    <col min="26" max="26" width="4.5" style="47" customWidth="1" outlineLevel="1"/>
    <col min="27" max="27" width="6.5" style="47" customWidth="1" outlineLevel="1"/>
    <col min="28" max="28" width="15.6640625" style="47" customWidth="1" outlineLevel="1"/>
    <col min="29" max="16384" width="10.83203125" style="47"/>
  </cols>
  <sheetData>
    <row r="1" spans="1:28" ht="15" thickBot="1"/>
    <row r="2" spans="1:28" s="231" customFormat="1" ht="46" customHeight="1" thickTop="1" thickBot="1">
      <c r="A2" s="50"/>
      <c r="B2" s="1985" t="s">
        <v>623</v>
      </c>
      <c r="C2" s="1986"/>
      <c r="D2" s="1987"/>
      <c r="E2" s="50"/>
      <c r="F2" s="1985" t="s">
        <v>624</v>
      </c>
      <c r="G2" s="1986"/>
      <c r="H2" s="1987"/>
      <c r="I2" s="50"/>
      <c r="J2" s="1985" t="s">
        <v>625</v>
      </c>
      <c r="K2" s="1986"/>
      <c r="L2" s="1987"/>
      <c r="M2" s="50"/>
      <c r="N2" s="1985" t="s">
        <v>626</v>
      </c>
      <c r="O2" s="1986"/>
      <c r="P2" s="1987"/>
      <c r="Q2" s="50"/>
      <c r="R2" s="1985" t="s">
        <v>627</v>
      </c>
      <c r="S2" s="1986"/>
      <c r="T2" s="1987"/>
      <c r="U2" s="50"/>
      <c r="V2" s="1985" t="s">
        <v>628</v>
      </c>
      <c r="W2" s="1986"/>
      <c r="X2" s="1987"/>
      <c r="Y2" s="50"/>
      <c r="Z2" s="1979" t="s">
        <v>6</v>
      </c>
      <c r="AA2" s="1979"/>
      <c r="AB2" s="1979"/>
    </row>
    <row r="3" spans="1:28" s="231" customFormat="1" ht="42" thickTop="1" thickBot="1">
      <c r="A3" s="50"/>
      <c r="B3" s="477"/>
      <c r="C3" s="252" t="s">
        <v>7</v>
      </c>
      <c r="D3" s="478" t="s">
        <v>8</v>
      </c>
      <c r="E3" s="50"/>
      <c r="F3" s="477"/>
      <c r="G3" s="252" t="s">
        <v>7</v>
      </c>
      <c r="H3" s="478" t="s">
        <v>8</v>
      </c>
      <c r="I3" s="50"/>
      <c r="J3" s="477"/>
      <c r="K3" s="252" t="s">
        <v>7</v>
      </c>
      <c r="L3" s="478" t="s">
        <v>8</v>
      </c>
      <c r="M3" s="50"/>
      <c r="N3" s="508"/>
      <c r="O3" s="363" t="s">
        <v>7</v>
      </c>
      <c r="P3" s="509" t="s">
        <v>8</v>
      </c>
      <c r="Q3" s="50"/>
      <c r="R3" s="477"/>
      <c r="S3" s="252" t="s">
        <v>7</v>
      </c>
      <c r="T3" s="478" t="s">
        <v>8</v>
      </c>
      <c r="U3" s="50"/>
      <c r="V3" s="477"/>
      <c r="W3" s="252" t="s">
        <v>7</v>
      </c>
      <c r="X3" s="478" t="s">
        <v>8</v>
      </c>
      <c r="Y3" s="50"/>
      <c r="Z3" s="460"/>
      <c r="AA3" s="252" t="s">
        <v>7</v>
      </c>
      <c r="AB3" s="252" t="s">
        <v>14</v>
      </c>
    </row>
    <row r="4" spans="1:28" ht="17" thickTop="1" thickBot="1">
      <c r="A4" s="232"/>
      <c r="B4" s="1901" t="s">
        <v>15</v>
      </c>
      <c r="C4" s="317">
        <v>44438</v>
      </c>
      <c r="D4" s="549" t="s">
        <v>16</v>
      </c>
      <c r="E4" s="232"/>
      <c r="F4" s="1906" t="s">
        <v>17</v>
      </c>
      <c r="G4" s="317">
        <v>44136</v>
      </c>
      <c r="H4" s="1980" t="s">
        <v>18</v>
      </c>
      <c r="I4" s="232"/>
      <c r="J4" s="1906" t="s">
        <v>6</v>
      </c>
      <c r="K4" s="324">
        <v>44192</v>
      </c>
      <c r="L4" s="492" t="s">
        <v>629</v>
      </c>
      <c r="M4" s="232"/>
      <c r="N4" s="1695"/>
      <c r="O4" s="1983"/>
      <c r="P4" s="1984"/>
      <c r="Q4" s="232"/>
      <c r="R4" s="1988"/>
      <c r="S4" s="327">
        <v>44297</v>
      </c>
      <c r="T4" s="1989" t="s">
        <v>21</v>
      </c>
      <c r="U4" s="232"/>
      <c r="V4" s="1906" t="s">
        <v>22</v>
      </c>
      <c r="W4" s="279">
        <v>44353</v>
      </c>
      <c r="X4" s="532" t="s">
        <v>630</v>
      </c>
      <c r="Y4" s="232"/>
      <c r="Z4" s="1418" t="s">
        <v>26</v>
      </c>
      <c r="AA4" s="265">
        <v>44402</v>
      </c>
      <c r="AB4" s="259" t="s">
        <v>6</v>
      </c>
    </row>
    <row r="5" spans="1:28" ht="17" thickTop="1" thickBot="1">
      <c r="A5" s="232"/>
      <c r="B5" s="1901"/>
      <c r="C5" s="318">
        <v>44439</v>
      </c>
      <c r="D5" s="550" t="s">
        <v>6</v>
      </c>
      <c r="E5" s="232"/>
      <c r="F5" s="1906"/>
      <c r="G5" s="318">
        <v>44137</v>
      </c>
      <c r="H5" s="1981"/>
      <c r="I5" s="232"/>
      <c r="J5" s="1906"/>
      <c r="K5" s="325">
        <v>44193</v>
      </c>
      <c r="L5" s="493" t="s">
        <v>631</v>
      </c>
      <c r="M5" s="232"/>
      <c r="N5" s="1698"/>
      <c r="O5" s="1699"/>
      <c r="P5" s="1700"/>
      <c r="Q5" s="232"/>
      <c r="R5" s="1988"/>
      <c r="S5" s="277">
        <v>44298</v>
      </c>
      <c r="T5" s="1990"/>
      <c r="U5" s="232"/>
      <c r="V5" s="1906"/>
      <c r="W5" s="280">
        <v>44354</v>
      </c>
      <c r="X5" s="533"/>
      <c r="Y5" s="232"/>
      <c r="Z5" s="1418"/>
      <c r="AA5" s="266">
        <v>44403</v>
      </c>
      <c r="AB5" s="260" t="s">
        <v>6</v>
      </c>
    </row>
    <row r="6" spans="1:28" ht="17" thickTop="1" thickBot="1">
      <c r="A6" s="232"/>
      <c r="B6" s="1901"/>
      <c r="C6" s="318">
        <v>44440</v>
      </c>
      <c r="D6" s="547" t="s">
        <v>28</v>
      </c>
      <c r="E6" s="232"/>
      <c r="F6" s="1906"/>
      <c r="G6" s="318">
        <v>44138</v>
      </c>
      <c r="H6" s="1981"/>
      <c r="I6" s="232"/>
      <c r="J6" s="1906"/>
      <c r="K6" s="325">
        <v>44194</v>
      </c>
      <c r="L6" s="1973" t="s">
        <v>27</v>
      </c>
      <c r="M6" s="232"/>
      <c r="N6" s="1698"/>
      <c r="O6" s="1699"/>
      <c r="P6" s="1700"/>
      <c r="Q6" s="232"/>
      <c r="R6" s="1988"/>
      <c r="S6" s="277">
        <v>44299</v>
      </c>
      <c r="T6" s="1990"/>
      <c r="U6" s="232"/>
      <c r="V6" s="1906"/>
      <c r="W6" s="280">
        <v>44355</v>
      </c>
      <c r="X6" s="533"/>
      <c r="Y6" s="232"/>
      <c r="Z6" s="1418"/>
      <c r="AA6" s="266">
        <v>44404</v>
      </c>
      <c r="AB6" s="260" t="s">
        <v>6</v>
      </c>
    </row>
    <row r="7" spans="1:28" ht="17" thickTop="1" thickBot="1">
      <c r="A7" s="232"/>
      <c r="B7" s="1901"/>
      <c r="C7" s="318">
        <v>44441</v>
      </c>
      <c r="D7" s="547" t="s">
        <v>28</v>
      </c>
      <c r="E7" s="232"/>
      <c r="F7" s="1906"/>
      <c r="G7" s="318">
        <v>44139</v>
      </c>
      <c r="H7" s="1981"/>
      <c r="I7" s="232"/>
      <c r="J7" s="1906"/>
      <c r="K7" s="325">
        <v>44195</v>
      </c>
      <c r="L7" s="1974"/>
      <c r="M7" s="232"/>
      <c r="N7" s="1698"/>
      <c r="O7" s="1699"/>
      <c r="P7" s="1700"/>
      <c r="Q7" s="232"/>
      <c r="R7" s="1988"/>
      <c r="S7" s="277">
        <v>44300</v>
      </c>
      <c r="T7" s="1991"/>
      <c r="U7" s="232"/>
      <c r="V7" s="1906"/>
      <c r="W7" s="280">
        <v>44356</v>
      </c>
      <c r="X7" s="533"/>
      <c r="Y7" s="232"/>
      <c r="Z7" s="1418"/>
      <c r="AA7" s="266">
        <v>44405</v>
      </c>
      <c r="AB7" s="260" t="s">
        <v>6</v>
      </c>
    </row>
    <row r="8" spans="1:28" ht="17" thickTop="1" thickBot="1">
      <c r="A8" s="232"/>
      <c r="B8" s="1901"/>
      <c r="C8" s="319">
        <v>44442</v>
      </c>
      <c r="D8" s="551" t="s">
        <v>32</v>
      </c>
      <c r="E8" s="232"/>
      <c r="F8" s="1906"/>
      <c r="G8" s="319">
        <v>44140</v>
      </c>
      <c r="H8" s="1982"/>
      <c r="I8" s="232"/>
      <c r="J8" s="1906"/>
      <c r="K8" s="325">
        <v>44196</v>
      </c>
      <c r="L8" s="1975"/>
      <c r="M8" s="232"/>
      <c r="N8" s="1701"/>
      <c r="O8" s="1702"/>
      <c r="P8" s="1703"/>
      <c r="Q8" s="232"/>
      <c r="R8" s="1988"/>
      <c r="S8" s="278">
        <v>44301</v>
      </c>
      <c r="T8" s="522" t="s">
        <v>31</v>
      </c>
      <c r="U8" s="232"/>
      <c r="V8" s="1906"/>
      <c r="W8" s="296">
        <v>44357</v>
      </c>
      <c r="X8" s="534"/>
      <c r="Y8" s="232"/>
      <c r="Z8" s="1418"/>
      <c r="AA8" s="271">
        <v>44406</v>
      </c>
      <c r="AB8" s="457" t="s">
        <v>6</v>
      </c>
    </row>
    <row r="9" spans="1:28" ht="17" thickTop="1" thickBot="1">
      <c r="A9" s="232"/>
      <c r="B9" s="1906" t="s">
        <v>26</v>
      </c>
      <c r="C9" s="320">
        <v>44080</v>
      </c>
      <c r="D9" s="532" t="s">
        <v>47</v>
      </c>
      <c r="E9" s="232"/>
      <c r="F9" s="1906" t="s">
        <v>34</v>
      </c>
      <c r="G9" s="286">
        <v>44143</v>
      </c>
      <c r="H9" s="479"/>
      <c r="I9" s="232"/>
      <c r="J9" s="1906" t="s">
        <v>36</v>
      </c>
      <c r="K9" s="326">
        <v>44199</v>
      </c>
      <c r="L9" s="494" t="s">
        <v>37</v>
      </c>
      <c r="M9" s="232"/>
      <c r="N9" s="1934" t="s">
        <v>38</v>
      </c>
      <c r="O9" s="295">
        <v>44248</v>
      </c>
      <c r="P9" s="1972" t="s">
        <v>39</v>
      </c>
      <c r="Q9" s="232"/>
      <c r="R9" s="1906" t="s">
        <v>41</v>
      </c>
      <c r="S9" s="295">
        <v>44304</v>
      </c>
      <c r="T9" s="523" t="s">
        <v>42</v>
      </c>
      <c r="U9" s="232"/>
      <c r="V9" s="1906" t="s">
        <v>43</v>
      </c>
      <c r="W9" s="295">
        <v>44360</v>
      </c>
      <c r="X9" s="1976" t="s">
        <v>54</v>
      </c>
      <c r="Y9" s="232"/>
      <c r="Z9" s="1418" t="s">
        <v>46</v>
      </c>
      <c r="AA9" s="273">
        <v>44409</v>
      </c>
      <c r="AB9" s="259" t="s">
        <v>6</v>
      </c>
    </row>
    <row r="10" spans="1:28" ht="17" thickTop="1" thickBot="1">
      <c r="A10" s="232"/>
      <c r="B10" s="1906"/>
      <c r="C10" s="280">
        <v>44081</v>
      </c>
      <c r="D10" s="552" t="s">
        <v>56</v>
      </c>
      <c r="E10" s="232"/>
      <c r="F10" s="1906"/>
      <c r="G10" s="277">
        <v>44144</v>
      </c>
      <c r="H10" s="480"/>
      <c r="I10" s="232"/>
      <c r="J10" s="1906"/>
      <c r="K10" s="353">
        <v>44200</v>
      </c>
      <c r="L10" s="495" t="s">
        <v>28</v>
      </c>
      <c r="M10" s="232"/>
      <c r="N10" s="1906"/>
      <c r="O10" s="276">
        <v>44249</v>
      </c>
      <c r="P10" s="1918"/>
      <c r="Q10" s="232"/>
      <c r="R10" s="1906"/>
      <c r="S10" s="276">
        <v>44305</v>
      </c>
      <c r="T10" s="1978" t="s">
        <v>51</v>
      </c>
      <c r="U10" s="232"/>
      <c r="V10" s="1906"/>
      <c r="W10" s="276">
        <v>44361</v>
      </c>
      <c r="X10" s="1967"/>
      <c r="Y10" s="232"/>
      <c r="Z10" s="1418"/>
      <c r="AA10" s="266">
        <v>44410</v>
      </c>
      <c r="AB10" s="260" t="s">
        <v>6</v>
      </c>
    </row>
    <row r="11" spans="1:28" ht="17" thickTop="1" thickBot="1">
      <c r="A11" s="232"/>
      <c r="B11" s="1906"/>
      <c r="C11" s="280">
        <v>44082</v>
      </c>
      <c r="D11" s="553"/>
      <c r="E11" s="232"/>
      <c r="F11" s="1906"/>
      <c r="G11" s="277">
        <v>44145</v>
      </c>
      <c r="H11" s="480"/>
      <c r="I11" s="232"/>
      <c r="J11" s="1906"/>
      <c r="K11" s="353">
        <v>44201</v>
      </c>
      <c r="L11" s="496"/>
      <c r="M11" s="232"/>
      <c r="N11" s="1906"/>
      <c r="O11" s="276">
        <v>44250</v>
      </c>
      <c r="P11" s="1918"/>
      <c r="Q11" s="232"/>
      <c r="R11" s="1906"/>
      <c r="S11" s="276">
        <v>44306</v>
      </c>
      <c r="T11" s="1967"/>
      <c r="U11" s="232"/>
      <c r="V11" s="1906"/>
      <c r="W11" s="276">
        <v>44362</v>
      </c>
      <c r="X11" s="1967"/>
      <c r="Y11" s="232"/>
      <c r="Z11" s="1418"/>
      <c r="AA11" s="266">
        <v>44411</v>
      </c>
      <c r="AB11" s="260" t="s">
        <v>6</v>
      </c>
    </row>
    <row r="12" spans="1:28" ht="17" thickTop="1" thickBot="1">
      <c r="A12" s="233"/>
      <c r="B12" s="1906"/>
      <c r="C12" s="280">
        <v>44083</v>
      </c>
      <c r="D12" s="554"/>
      <c r="E12" s="233"/>
      <c r="F12" s="1906"/>
      <c r="G12" s="425">
        <v>44146</v>
      </c>
      <c r="H12" s="481"/>
      <c r="I12" s="233"/>
      <c r="J12" s="1906"/>
      <c r="K12" s="353">
        <v>44202</v>
      </c>
      <c r="L12" s="497"/>
      <c r="M12" s="233"/>
      <c r="N12" s="1906"/>
      <c r="O12" s="276">
        <v>44251</v>
      </c>
      <c r="P12" s="1918"/>
      <c r="Q12" s="233"/>
      <c r="R12" s="1906"/>
      <c r="S12" s="276">
        <v>44307</v>
      </c>
      <c r="T12" s="1967"/>
      <c r="U12" s="233"/>
      <c r="V12" s="1906"/>
      <c r="W12" s="276">
        <v>44363</v>
      </c>
      <c r="X12" s="1967"/>
      <c r="Y12" s="233"/>
      <c r="Z12" s="1418"/>
      <c r="AA12" s="266">
        <v>44412</v>
      </c>
      <c r="AB12" s="260" t="s">
        <v>6</v>
      </c>
    </row>
    <row r="13" spans="1:28" ht="17" thickTop="1" thickBot="1">
      <c r="A13" s="232"/>
      <c r="B13" s="1906"/>
      <c r="C13" s="296">
        <v>44084</v>
      </c>
      <c r="D13" s="555"/>
      <c r="E13" s="232"/>
      <c r="F13" s="1906"/>
      <c r="G13" s="323">
        <v>44147</v>
      </c>
      <c r="H13" s="482" t="s">
        <v>65</v>
      </c>
      <c r="I13" s="232"/>
      <c r="J13" s="1906"/>
      <c r="K13" s="385">
        <v>44203</v>
      </c>
      <c r="L13" s="498"/>
      <c r="M13" s="232"/>
      <c r="N13" s="1906"/>
      <c r="O13" s="288">
        <v>44252</v>
      </c>
      <c r="P13" s="1919"/>
      <c r="Q13" s="232"/>
      <c r="R13" s="1906"/>
      <c r="S13" s="288">
        <v>44308</v>
      </c>
      <c r="T13" s="1977"/>
      <c r="U13" s="232"/>
      <c r="V13" s="1906"/>
      <c r="W13" s="288">
        <v>44364</v>
      </c>
      <c r="X13" s="1977"/>
      <c r="Y13" s="232"/>
      <c r="Z13" s="1418"/>
      <c r="AA13" s="271">
        <v>44413</v>
      </c>
      <c r="AB13" s="457" t="s">
        <v>6</v>
      </c>
    </row>
    <row r="14" spans="1:28" ht="17" thickTop="1" thickBot="1">
      <c r="A14" s="234"/>
      <c r="B14" s="1906" t="s">
        <v>46</v>
      </c>
      <c r="C14" s="295">
        <v>44087</v>
      </c>
      <c r="D14" s="556"/>
      <c r="E14" s="234"/>
      <c r="F14" s="1906" t="s">
        <v>70</v>
      </c>
      <c r="G14" s="275">
        <v>44150</v>
      </c>
      <c r="H14" s="1931" t="s">
        <v>71</v>
      </c>
      <c r="I14" s="234"/>
      <c r="J14" s="1906" t="s">
        <v>73</v>
      </c>
      <c r="K14" s="354">
        <v>44206</v>
      </c>
      <c r="L14" s="1970" t="s">
        <v>74</v>
      </c>
      <c r="M14" s="234"/>
      <c r="N14" s="1906" t="s">
        <v>75</v>
      </c>
      <c r="O14" s="295">
        <v>44255</v>
      </c>
      <c r="P14" s="1918" t="s">
        <v>632</v>
      </c>
      <c r="Q14" s="234"/>
      <c r="R14" s="1906" t="s">
        <v>78</v>
      </c>
      <c r="S14" s="295">
        <v>44311</v>
      </c>
      <c r="T14" s="524" t="s">
        <v>79</v>
      </c>
      <c r="U14" s="234"/>
      <c r="V14" s="1906" t="s">
        <v>80</v>
      </c>
      <c r="W14" s="295">
        <v>44367</v>
      </c>
      <c r="X14" s="1950" t="s">
        <v>81</v>
      </c>
      <c r="Y14" s="234"/>
      <c r="Z14" s="1418" t="s">
        <v>83</v>
      </c>
      <c r="AA14" s="273">
        <v>44416</v>
      </c>
      <c r="AB14" s="259" t="s">
        <v>6</v>
      </c>
    </row>
    <row r="15" spans="1:28" ht="17" thickTop="1" thickBot="1">
      <c r="A15" s="234"/>
      <c r="B15" s="1906"/>
      <c r="C15" s="276">
        <v>44088</v>
      </c>
      <c r="D15" s="554"/>
      <c r="E15" s="234"/>
      <c r="F15" s="1906"/>
      <c r="G15" s="276">
        <v>44151</v>
      </c>
      <c r="H15" s="1931"/>
      <c r="I15" s="234"/>
      <c r="J15" s="1906"/>
      <c r="K15" s="355">
        <v>44207</v>
      </c>
      <c r="L15" s="1970"/>
      <c r="M15" s="234"/>
      <c r="N15" s="1906"/>
      <c r="O15" s="276">
        <v>44256</v>
      </c>
      <c r="P15" s="1918"/>
      <c r="Q15" s="234"/>
      <c r="R15" s="1906"/>
      <c r="S15" s="276">
        <v>44312</v>
      </c>
      <c r="T15" s="1967" t="s">
        <v>86</v>
      </c>
      <c r="U15" s="234"/>
      <c r="V15" s="1906"/>
      <c r="W15" s="276">
        <v>44368</v>
      </c>
      <c r="X15" s="1950"/>
      <c r="Y15" s="234"/>
      <c r="Z15" s="1418"/>
      <c r="AA15" s="266">
        <v>44417</v>
      </c>
      <c r="AB15" s="260" t="s">
        <v>6</v>
      </c>
    </row>
    <row r="16" spans="1:28" ht="17" thickTop="1" thickBot="1">
      <c r="A16" s="234"/>
      <c r="B16" s="1906"/>
      <c r="C16" s="276">
        <v>44089</v>
      </c>
      <c r="D16" s="554"/>
      <c r="E16" s="234"/>
      <c r="F16" s="1906"/>
      <c r="G16" s="276">
        <v>44152</v>
      </c>
      <c r="H16" s="1931"/>
      <c r="I16" s="234"/>
      <c r="J16" s="1906"/>
      <c r="K16" s="355">
        <v>44208</v>
      </c>
      <c r="L16" s="1970"/>
      <c r="M16" s="234"/>
      <c r="N16" s="1906"/>
      <c r="O16" s="276">
        <v>44257</v>
      </c>
      <c r="P16" s="1918"/>
      <c r="Q16" s="234"/>
      <c r="R16" s="1906"/>
      <c r="S16" s="276">
        <v>44313</v>
      </c>
      <c r="T16" s="1967"/>
      <c r="U16" s="234"/>
      <c r="V16" s="1906"/>
      <c r="W16" s="276">
        <v>44369</v>
      </c>
      <c r="X16" s="1950"/>
      <c r="Y16" s="234"/>
      <c r="Z16" s="1418"/>
      <c r="AA16" s="266">
        <v>44418</v>
      </c>
      <c r="AB16" s="260" t="s">
        <v>6</v>
      </c>
    </row>
    <row r="17" spans="1:28" ht="17" thickTop="1" thickBot="1">
      <c r="A17" s="234"/>
      <c r="B17" s="1906"/>
      <c r="C17" s="276">
        <v>44090</v>
      </c>
      <c r="D17" s="554"/>
      <c r="E17" s="234"/>
      <c r="F17" s="1906"/>
      <c r="G17" s="276">
        <v>44153</v>
      </c>
      <c r="H17" s="1931"/>
      <c r="I17" s="234"/>
      <c r="J17" s="1906"/>
      <c r="K17" s="355">
        <v>44209</v>
      </c>
      <c r="L17" s="1971"/>
      <c r="M17" s="234"/>
      <c r="N17" s="1906"/>
      <c r="O17" s="276">
        <v>44258</v>
      </c>
      <c r="P17" s="1918"/>
      <c r="Q17" s="234"/>
      <c r="R17" s="1906"/>
      <c r="S17" s="276">
        <v>44314</v>
      </c>
      <c r="T17" s="1967"/>
      <c r="U17" s="234"/>
      <c r="V17" s="1906"/>
      <c r="W17" s="276">
        <v>44370</v>
      </c>
      <c r="X17" s="1950"/>
      <c r="Y17" s="234"/>
      <c r="Z17" s="1418"/>
      <c r="AA17" s="266">
        <v>44419</v>
      </c>
      <c r="AB17" s="260" t="s">
        <v>6</v>
      </c>
    </row>
    <row r="18" spans="1:28" ht="17" thickTop="1" thickBot="1">
      <c r="A18" s="234"/>
      <c r="B18" s="1906"/>
      <c r="C18" s="288">
        <v>44091</v>
      </c>
      <c r="D18" s="555"/>
      <c r="E18" s="234"/>
      <c r="F18" s="1906"/>
      <c r="G18" s="288">
        <v>44154</v>
      </c>
      <c r="H18" s="1969"/>
      <c r="I18" s="234"/>
      <c r="J18" s="1906"/>
      <c r="K18" s="356">
        <v>44210</v>
      </c>
      <c r="L18" s="499" t="s">
        <v>91</v>
      </c>
      <c r="M18" s="234"/>
      <c r="N18" s="1906"/>
      <c r="O18" s="288">
        <v>44259</v>
      </c>
      <c r="P18" s="1919"/>
      <c r="Q18" s="234"/>
      <c r="R18" s="1906"/>
      <c r="S18" s="288">
        <v>44315</v>
      </c>
      <c r="T18" s="1968"/>
      <c r="U18" s="234"/>
      <c r="V18" s="1906"/>
      <c r="W18" s="276">
        <v>44371</v>
      </c>
      <c r="X18" s="1951"/>
      <c r="Y18" s="234"/>
      <c r="Z18" s="1418"/>
      <c r="AA18" s="271">
        <v>44420</v>
      </c>
      <c r="AB18" s="457" t="s">
        <v>6</v>
      </c>
    </row>
    <row r="19" spans="1:28" ht="17" thickTop="1" thickBot="1">
      <c r="A19" s="234"/>
      <c r="B19" s="1906" t="s">
        <v>83</v>
      </c>
      <c r="C19" s="295">
        <v>44094</v>
      </c>
      <c r="D19" s="1963" t="s">
        <v>71</v>
      </c>
      <c r="E19" s="234"/>
      <c r="F19" s="1906" t="s">
        <v>98</v>
      </c>
      <c r="G19" s="295">
        <v>44157</v>
      </c>
      <c r="H19" s="483"/>
      <c r="I19" s="234"/>
      <c r="J19" s="1906" t="s">
        <v>99</v>
      </c>
      <c r="K19" s="357">
        <v>44213</v>
      </c>
      <c r="L19" s="500"/>
      <c r="M19" s="234"/>
      <c r="N19" s="1906" t="s">
        <v>100</v>
      </c>
      <c r="O19" s="295">
        <v>44262</v>
      </c>
      <c r="P19" s="510"/>
      <c r="Q19" s="234"/>
      <c r="R19" s="1906" t="s">
        <v>102</v>
      </c>
      <c r="S19" s="328">
        <v>44318</v>
      </c>
      <c r="T19" s="492" t="s">
        <v>103</v>
      </c>
      <c r="U19" s="234"/>
      <c r="V19" s="1906" t="s">
        <v>104</v>
      </c>
      <c r="W19" s="276">
        <v>44374</v>
      </c>
      <c r="X19" s="1961" t="s">
        <v>633</v>
      </c>
      <c r="Y19" s="234"/>
      <c r="Z19" s="1418" t="s">
        <v>105</v>
      </c>
      <c r="AA19" s="273">
        <v>44423</v>
      </c>
      <c r="AB19" s="259" t="s">
        <v>6</v>
      </c>
    </row>
    <row r="20" spans="1:28" ht="32" thickTop="1" thickBot="1">
      <c r="A20" s="234"/>
      <c r="B20" s="1906"/>
      <c r="C20" s="276">
        <v>44095</v>
      </c>
      <c r="D20" s="1964"/>
      <c r="E20" s="234"/>
      <c r="F20" s="1906"/>
      <c r="G20" s="276">
        <v>44158</v>
      </c>
      <c r="H20" s="484" t="s">
        <v>106</v>
      </c>
      <c r="I20" s="234"/>
      <c r="J20" s="1906"/>
      <c r="K20" s="355">
        <v>44214</v>
      </c>
      <c r="L20" s="501" t="s">
        <v>634</v>
      </c>
      <c r="M20" s="234"/>
      <c r="N20" s="1906"/>
      <c r="O20" s="276">
        <v>44263</v>
      </c>
      <c r="P20" s="511" t="s">
        <v>93</v>
      </c>
      <c r="Q20" s="234"/>
      <c r="R20" s="1906"/>
      <c r="S20" s="276">
        <v>44319</v>
      </c>
      <c r="T20" s="1949" t="s">
        <v>81</v>
      </c>
      <c r="U20" s="234"/>
      <c r="V20" s="1906"/>
      <c r="W20" s="276">
        <v>44375</v>
      </c>
      <c r="X20" s="1945"/>
      <c r="Y20" s="234"/>
      <c r="Z20" s="1418"/>
      <c r="AA20" s="266">
        <v>44424</v>
      </c>
      <c r="AB20" s="260" t="s">
        <v>6</v>
      </c>
    </row>
    <row r="21" spans="1:28" ht="17" thickTop="1" thickBot="1">
      <c r="A21" s="233"/>
      <c r="B21" s="1906"/>
      <c r="C21" s="276">
        <v>44096</v>
      </c>
      <c r="D21" s="1964"/>
      <c r="E21" s="233"/>
      <c r="F21" s="1906"/>
      <c r="G21" s="276">
        <v>44159</v>
      </c>
      <c r="H21" s="1952" t="s">
        <v>81</v>
      </c>
      <c r="I21" s="233"/>
      <c r="J21" s="1906"/>
      <c r="K21" s="355">
        <v>44215</v>
      </c>
      <c r="L21" s="1955" t="s">
        <v>81</v>
      </c>
      <c r="M21" s="233"/>
      <c r="N21" s="1906"/>
      <c r="O21" s="276">
        <v>44264</v>
      </c>
      <c r="P21" s="1958" t="s">
        <v>81</v>
      </c>
      <c r="Q21" s="233"/>
      <c r="R21" s="1906"/>
      <c r="S21" s="276">
        <v>44320</v>
      </c>
      <c r="T21" s="1950"/>
      <c r="U21" s="233"/>
      <c r="V21" s="1906"/>
      <c r="W21" s="276">
        <v>44376</v>
      </c>
      <c r="X21" s="1945"/>
      <c r="Y21" s="233"/>
      <c r="Z21" s="1418"/>
      <c r="AA21" s="266">
        <v>44425</v>
      </c>
      <c r="AB21" s="260" t="s">
        <v>6</v>
      </c>
    </row>
    <row r="22" spans="1:28" ht="17" thickTop="1" thickBot="1">
      <c r="A22" s="233"/>
      <c r="B22" s="1906"/>
      <c r="C22" s="276">
        <v>44097</v>
      </c>
      <c r="D22" s="1964"/>
      <c r="E22" s="233"/>
      <c r="F22" s="1906"/>
      <c r="G22" s="276">
        <v>44160</v>
      </c>
      <c r="H22" s="1953"/>
      <c r="I22" s="233"/>
      <c r="J22" s="1906"/>
      <c r="K22" s="382">
        <v>44216</v>
      </c>
      <c r="L22" s="1956"/>
      <c r="M22" s="233"/>
      <c r="N22" s="1906"/>
      <c r="O22" s="355">
        <v>44265</v>
      </c>
      <c r="P22" s="1959"/>
      <c r="Q22" s="233"/>
      <c r="R22" s="1906"/>
      <c r="S22" s="276">
        <v>44321</v>
      </c>
      <c r="T22" s="1950"/>
      <c r="U22" s="233"/>
      <c r="V22" s="1906"/>
      <c r="W22" s="276">
        <v>44377</v>
      </c>
      <c r="X22" s="1962"/>
      <c r="Y22" s="233"/>
      <c r="Z22" s="1418"/>
      <c r="AA22" s="266">
        <v>44426</v>
      </c>
      <c r="AB22" s="451" t="s">
        <v>121</v>
      </c>
    </row>
    <row r="23" spans="1:28" ht="17" thickTop="1" thickBot="1">
      <c r="A23" s="234"/>
      <c r="B23" s="1906"/>
      <c r="C23" s="288">
        <v>44098</v>
      </c>
      <c r="D23" s="1965"/>
      <c r="E23" s="234"/>
      <c r="F23" s="1906"/>
      <c r="G23" s="288">
        <v>44161</v>
      </c>
      <c r="H23" s="1954"/>
      <c r="I23" s="234"/>
      <c r="J23" s="1935"/>
      <c r="K23" s="381">
        <v>44217</v>
      </c>
      <c r="L23" s="1957"/>
      <c r="M23" s="234"/>
      <c r="N23" s="1906"/>
      <c r="O23" s="356">
        <v>44266</v>
      </c>
      <c r="P23" s="1960"/>
      <c r="Q23" s="234"/>
      <c r="R23" s="1906"/>
      <c r="S23" s="288">
        <v>44322</v>
      </c>
      <c r="T23" s="1951"/>
      <c r="U23" s="234"/>
      <c r="V23" s="1906"/>
      <c r="W23" s="289">
        <v>44378</v>
      </c>
      <c r="X23" s="536" t="s">
        <v>124</v>
      </c>
      <c r="Y23" s="234"/>
      <c r="Z23" s="1418"/>
      <c r="AA23" s="271">
        <v>44427</v>
      </c>
      <c r="AB23" s="457" t="s">
        <v>158</v>
      </c>
    </row>
    <row r="24" spans="1:28" ht="17" thickTop="1" thickBot="1">
      <c r="A24" s="234"/>
      <c r="B24" s="1906" t="s">
        <v>105</v>
      </c>
      <c r="C24" s="295">
        <v>44101</v>
      </c>
      <c r="D24" s="1950" t="s">
        <v>81</v>
      </c>
      <c r="E24" s="234"/>
      <c r="F24" s="1906" t="s">
        <v>126</v>
      </c>
      <c r="G24" s="295">
        <v>44164</v>
      </c>
      <c r="H24" s="485"/>
      <c r="I24" s="234"/>
      <c r="J24" s="1906" t="s">
        <v>127</v>
      </c>
      <c r="K24" s="357">
        <v>44220</v>
      </c>
      <c r="L24" s="1947" t="s">
        <v>129</v>
      </c>
      <c r="M24" s="234"/>
      <c r="N24" s="1906" t="s">
        <v>132</v>
      </c>
      <c r="O24" s="295">
        <v>44269</v>
      </c>
      <c r="P24" s="512"/>
      <c r="Q24" s="234"/>
      <c r="R24" s="1906" t="s">
        <v>133</v>
      </c>
      <c r="S24" s="295">
        <v>44325</v>
      </c>
      <c r="T24" s="525"/>
      <c r="U24" s="234"/>
      <c r="V24" s="1906" t="s">
        <v>134</v>
      </c>
      <c r="W24" s="290">
        <v>44381</v>
      </c>
      <c r="X24" s="1945" t="s">
        <v>635</v>
      </c>
      <c r="Y24" s="530"/>
      <c r="Z24" s="1418" t="s">
        <v>138</v>
      </c>
      <c r="AA24" s="273">
        <v>44430</v>
      </c>
      <c r="AB24" s="259" t="s">
        <v>6</v>
      </c>
    </row>
    <row r="25" spans="1:28" ht="17" thickTop="1" thickBot="1">
      <c r="A25" s="232"/>
      <c r="B25" s="1906"/>
      <c r="C25" s="276">
        <v>44102</v>
      </c>
      <c r="D25" s="1950"/>
      <c r="E25" s="232"/>
      <c r="F25" s="1906"/>
      <c r="G25" s="276">
        <v>44165</v>
      </c>
      <c r="H25" s="486"/>
      <c r="I25" s="232"/>
      <c r="J25" s="1906"/>
      <c r="K25" s="355">
        <v>44221</v>
      </c>
      <c r="L25" s="1947"/>
      <c r="M25" s="232"/>
      <c r="N25" s="1906"/>
      <c r="O25" s="276">
        <v>44270</v>
      </c>
      <c r="P25" s="513"/>
      <c r="Q25" s="232"/>
      <c r="R25" s="1906"/>
      <c r="S25" s="276">
        <v>44326</v>
      </c>
      <c r="T25" s="526"/>
      <c r="U25" s="232"/>
      <c r="V25" s="1906"/>
      <c r="W25" s="281">
        <v>44382</v>
      </c>
      <c r="X25" s="1945"/>
      <c r="Y25" s="531"/>
      <c r="Z25" s="1418"/>
      <c r="AA25" s="266">
        <v>44431</v>
      </c>
      <c r="AB25" s="260" t="s">
        <v>6</v>
      </c>
    </row>
    <row r="26" spans="1:28" ht="17" thickTop="1" thickBot="1">
      <c r="A26" s="234"/>
      <c r="B26" s="1906"/>
      <c r="C26" s="276">
        <v>44103</v>
      </c>
      <c r="D26" s="1966"/>
      <c r="E26" s="234"/>
      <c r="F26" s="1906"/>
      <c r="G26" s="276">
        <v>44166</v>
      </c>
      <c r="H26" s="487"/>
      <c r="I26" s="234"/>
      <c r="J26" s="1906"/>
      <c r="K26" s="355">
        <v>44222</v>
      </c>
      <c r="L26" s="1948"/>
      <c r="M26" s="234"/>
      <c r="N26" s="1906"/>
      <c r="O26" s="276">
        <v>44271</v>
      </c>
      <c r="P26" s="514" t="s">
        <v>144</v>
      </c>
      <c r="Q26" s="234"/>
      <c r="R26" s="1906"/>
      <c r="S26" s="276">
        <v>44327</v>
      </c>
      <c r="T26" s="526"/>
      <c r="U26" s="234"/>
      <c r="V26" s="1906"/>
      <c r="W26" s="281">
        <v>44383</v>
      </c>
      <c r="X26" s="1945"/>
      <c r="Y26" s="530"/>
      <c r="Z26" s="1418"/>
      <c r="AA26" s="266">
        <v>44432</v>
      </c>
      <c r="AB26" s="260" t="s">
        <v>6</v>
      </c>
    </row>
    <row r="27" spans="1:28" ht="17" thickTop="1" thickBot="1">
      <c r="A27" s="233"/>
      <c r="B27" s="1906"/>
      <c r="C27" s="276">
        <v>44104</v>
      </c>
      <c r="D27" s="557" t="s">
        <v>147</v>
      </c>
      <c r="E27" s="233"/>
      <c r="F27" s="1906"/>
      <c r="G27" s="276">
        <v>44167</v>
      </c>
      <c r="H27" s="488" t="s">
        <v>148</v>
      </c>
      <c r="I27" s="233"/>
      <c r="J27" s="1906"/>
      <c r="K27" s="355">
        <v>44223</v>
      </c>
      <c r="L27" s="502" t="s">
        <v>150</v>
      </c>
      <c r="M27" s="233"/>
      <c r="N27" s="1906"/>
      <c r="O27" s="276">
        <v>44272</v>
      </c>
      <c r="P27" s="515" t="s">
        <v>152</v>
      </c>
      <c r="Q27" s="233"/>
      <c r="R27" s="1906"/>
      <c r="S27" s="276">
        <v>44328</v>
      </c>
      <c r="T27" s="526"/>
      <c r="U27" s="233"/>
      <c r="V27" s="1906"/>
      <c r="W27" s="281">
        <v>44384</v>
      </c>
      <c r="X27" s="1945"/>
      <c r="Y27" s="233"/>
      <c r="Z27" s="1418"/>
      <c r="AA27" s="266">
        <v>44433</v>
      </c>
      <c r="AB27" s="451" t="s">
        <v>154</v>
      </c>
    </row>
    <row r="28" spans="1:28" ht="17" thickTop="1" thickBot="1">
      <c r="A28" s="232"/>
      <c r="B28" s="1906"/>
      <c r="C28" s="288">
        <v>44105</v>
      </c>
      <c r="D28" s="558"/>
      <c r="E28" s="232"/>
      <c r="F28" s="1906"/>
      <c r="G28" s="288">
        <v>44168</v>
      </c>
      <c r="H28" s="489"/>
      <c r="I28" s="232"/>
      <c r="J28" s="1906"/>
      <c r="K28" s="356">
        <v>44224</v>
      </c>
      <c r="L28" s="503"/>
      <c r="M28" s="232"/>
      <c r="N28" s="1906"/>
      <c r="O28" s="288">
        <v>44273</v>
      </c>
      <c r="P28" s="516"/>
      <c r="Q28" s="232"/>
      <c r="R28" s="1906"/>
      <c r="S28" s="288">
        <v>44329</v>
      </c>
      <c r="T28" s="527"/>
      <c r="U28" s="232"/>
      <c r="V28" s="1944"/>
      <c r="W28" s="282">
        <v>44385</v>
      </c>
      <c r="X28" s="1946"/>
      <c r="Y28" s="232"/>
      <c r="Z28" s="1418"/>
      <c r="AA28" s="271">
        <v>44434</v>
      </c>
      <c r="AB28" s="457" t="s">
        <v>6</v>
      </c>
    </row>
    <row r="29" spans="1:28" ht="47" thickTop="1" thickBot="1">
      <c r="A29" s="234"/>
      <c r="B29" s="1906" t="s">
        <v>138</v>
      </c>
      <c r="C29" s="321">
        <v>44108</v>
      </c>
      <c r="D29" s="556"/>
      <c r="E29" s="234"/>
      <c r="F29" s="1906" t="s">
        <v>159</v>
      </c>
      <c r="G29" s="321">
        <v>44171</v>
      </c>
      <c r="H29" s="1941" t="s">
        <v>160</v>
      </c>
      <c r="I29" s="234"/>
      <c r="J29" s="1906" t="s">
        <v>162</v>
      </c>
      <c r="K29" s="357">
        <v>44227</v>
      </c>
      <c r="L29" s="1936" t="s">
        <v>163</v>
      </c>
      <c r="M29" s="234"/>
      <c r="N29" s="1906" t="s">
        <v>166</v>
      </c>
      <c r="O29" s="321">
        <v>44276</v>
      </c>
      <c r="P29" s="1938" t="s">
        <v>71</v>
      </c>
      <c r="Q29" s="234"/>
      <c r="R29" s="1906" t="s">
        <v>168</v>
      </c>
      <c r="S29" s="321">
        <v>44332</v>
      </c>
      <c r="T29" s="1930" t="s">
        <v>71</v>
      </c>
      <c r="U29" s="234"/>
      <c r="V29" s="1933" t="s">
        <v>636</v>
      </c>
      <c r="W29" s="1521"/>
      <c r="X29" s="537" t="s">
        <v>170</v>
      </c>
      <c r="Y29" s="234"/>
      <c r="Z29" s="1488" t="s">
        <v>171</v>
      </c>
      <c r="AA29" s="273">
        <v>44437</v>
      </c>
      <c r="AB29" s="259" t="s">
        <v>16</v>
      </c>
    </row>
    <row r="30" spans="1:28" ht="17" thickTop="1" thickBot="1">
      <c r="A30" s="232"/>
      <c r="B30" s="1906"/>
      <c r="C30" s="281">
        <v>44109</v>
      </c>
      <c r="D30" s="559"/>
      <c r="E30" s="232"/>
      <c r="F30" s="1906"/>
      <c r="G30" s="281">
        <v>44172</v>
      </c>
      <c r="H30" s="1942"/>
      <c r="I30" s="232"/>
      <c r="J30" s="1906"/>
      <c r="K30" s="355">
        <v>44228</v>
      </c>
      <c r="L30" s="1936"/>
      <c r="M30" s="232"/>
      <c r="N30" s="1906"/>
      <c r="O30" s="281">
        <v>44277</v>
      </c>
      <c r="P30" s="1939"/>
      <c r="Q30" s="232"/>
      <c r="R30" s="1906"/>
      <c r="S30" s="281">
        <v>44333</v>
      </c>
      <c r="T30" s="1931"/>
      <c r="U30" s="232"/>
      <c r="V30" s="1934" t="s">
        <v>174</v>
      </c>
      <c r="W30" s="391">
        <v>44388</v>
      </c>
      <c r="X30" s="538" t="s">
        <v>175</v>
      </c>
      <c r="Y30" s="232"/>
      <c r="Z30" s="1488"/>
      <c r="AA30" s="266">
        <v>44438</v>
      </c>
      <c r="AB30" s="260" t="s">
        <v>6</v>
      </c>
    </row>
    <row r="31" spans="1:28" ht="17" thickTop="1" thickBot="1">
      <c r="A31" s="234"/>
      <c r="B31" s="1906"/>
      <c r="C31" s="281">
        <v>44110</v>
      </c>
      <c r="D31" s="559"/>
      <c r="E31" s="234"/>
      <c r="F31" s="1906"/>
      <c r="G31" s="281">
        <v>44173</v>
      </c>
      <c r="H31" s="1943"/>
      <c r="I31" s="234"/>
      <c r="J31" s="1906"/>
      <c r="K31" s="355">
        <v>44229</v>
      </c>
      <c r="L31" s="1936"/>
      <c r="M31" s="234"/>
      <c r="N31" s="1906"/>
      <c r="O31" s="281">
        <v>44278</v>
      </c>
      <c r="P31" s="1939"/>
      <c r="Q31" s="234"/>
      <c r="R31" s="1906"/>
      <c r="S31" s="281">
        <v>44334</v>
      </c>
      <c r="T31" s="1931"/>
      <c r="U31" s="234"/>
      <c r="V31" s="1935"/>
      <c r="W31" s="390">
        <v>44389</v>
      </c>
      <c r="X31" s="535" t="s">
        <v>179</v>
      </c>
      <c r="Y31" s="234"/>
      <c r="Z31" s="1488"/>
      <c r="AA31" s="266">
        <v>44439</v>
      </c>
      <c r="AB31" s="260" t="s">
        <v>6</v>
      </c>
    </row>
    <row r="32" spans="1:28" ht="17" thickTop="1" thickBot="1">
      <c r="A32" s="233"/>
      <c r="B32" s="1906"/>
      <c r="C32" s="281">
        <v>44111</v>
      </c>
      <c r="D32" s="519" t="s">
        <v>182</v>
      </c>
      <c r="E32" s="233"/>
      <c r="F32" s="1906"/>
      <c r="G32" s="281">
        <v>44174</v>
      </c>
      <c r="H32" s="490" t="s">
        <v>183</v>
      </c>
      <c r="I32" s="233"/>
      <c r="J32" s="1906"/>
      <c r="K32" s="355">
        <v>44230</v>
      </c>
      <c r="L32" s="1936"/>
      <c r="M32" s="233"/>
      <c r="N32" s="1906"/>
      <c r="O32" s="281">
        <v>44279</v>
      </c>
      <c r="P32" s="1939"/>
      <c r="Q32" s="233"/>
      <c r="R32" s="1906"/>
      <c r="S32" s="281">
        <v>44335</v>
      </c>
      <c r="T32" s="1931"/>
      <c r="U32" s="233"/>
      <c r="V32" s="1935"/>
      <c r="W32" s="387">
        <v>44390</v>
      </c>
      <c r="X32" s="539"/>
      <c r="Y32" s="233"/>
      <c r="Z32" s="1488"/>
      <c r="AA32" s="266">
        <v>44440</v>
      </c>
      <c r="AB32" s="449" t="s">
        <v>28</v>
      </c>
    </row>
    <row r="33" spans="1:28" ht="17" thickTop="1" thickBot="1">
      <c r="A33" s="233"/>
      <c r="B33" s="1906"/>
      <c r="C33" s="282">
        <v>44112</v>
      </c>
      <c r="D33" s="555"/>
      <c r="E33" s="233"/>
      <c r="F33" s="1906"/>
      <c r="G33" s="415">
        <v>44175</v>
      </c>
      <c r="H33" s="416"/>
      <c r="I33" s="233"/>
      <c r="J33" s="1906"/>
      <c r="K33" s="356">
        <v>44231</v>
      </c>
      <c r="L33" s="1937"/>
      <c r="M33" s="233"/>
      <c r="N33" s="1906"/>
      <c r="O33" s="282">
        <v>44280</v>
      </c>
      <c r="P33" s="1940"/>
      <c r="Q33" s="233"/>
      <c r="R33" s="1906"/>
      <c r="S33" s="282">
        <v>44336</v>
      </c>
      <c r="T33" s="1932"/>
      <c r="U33" s="233"/>
      <c r="V33" s="1935"/>
      <c r="W33" s="387">
        <v>44391</v>
      </c>
      <c r="X33" s="539"/>
      <c r="Y33" s="233"/>
      <c r="Z33" s="1488"/>
      <c r="AA33" s="271">
        <v>44441</v>
      </c>
      <c r="AB33" s="272" t="s">
        <v>28</v>
      </c>
    </row>
    <row r="34" spans="1:28" ht="17" thickTop="1" thickBot="1">
      <c r="A34" s="234"/>
      <c r="B34" s="1906" t="s">
        <v>194</v>
      </c>
      <c r="C34" s="321">
        <v>44115</v>
      </c>
      <c r="D34" s="560"/>
      <c r="E34" s="234"/>
      <c r="F34" s="1906" t="s">
        <v>195</v>
      </c>
      <c r="G34" s="354">
        <v>44178</v>
      </c>
      <c r="H34" s="1922" t="s">
        <v>196</v>
      </c>
      <c r="I34" s="234"/>
      <c r="J34" s="1906" t="s">
        <v>197</v>
      </c>
      <c r="K34" s="357">
        <v>44234</v>
      </c>
      <c r="L34" s="1924" t="s">
        <v>199</v>
      </c>
      <c r="M34" s="234"/>
      <c r="N34" s="1906" t="s">
        <v>200</v>
      </c>
      <c r="O34" s="295">
        <v>44283</v>
      </c>
      <c r="P34" s="517" t="s">
        <v>203</v>
      </c>
      <c r="Q34" s="234"/>
      <c r="R34" s="1906" t="s">
        <v>202</v>
      </c>
      <c r="S34" s="295">
        <v>44339</v>
      </c>
      <c r="T34" s="517" t="s">
        <v>203</v>
      </c>
      <c r="U34" s="234"/>
      <c r="V34" s="1935"/>
      <c r="W34" s="388">
        <v>44392</v>
      </c>
      <c r="X34" s="540" t="s">
        <v>204</v>
      </c>
      <c r="Y34" s="47"/>
      <c r="Z34" s="1488" t="s">
        <v>15</v>
      </c>
      <c r="AA34" s="269">
        <v>44444</v>
      </c>
      <c r="AB34" s="270" t="s">
        <v>212</v>
      </c>
    </row>
    <row r="35" spans="1:28" ht="32" thickTop="1" thickBot="1">
      <c r="B35" s="1906"/>
      <c r="C35" s="281">
        <v>44116</v>
      </c>
      <c r="D35" s="484" t="s">
        <v>106</v>
      </c>
      <c r="F35" s="1906"/>
      <c r="G35" s="355">
        <v>44179</v>
      </c>
      <c r="H35" s="1922"/>
      <c r="J35" s="1906"/>
      <c r="K35" s="355">
        <v>44235</v>
      </c>
      <c r="L35" s="1925"/>
      <c r="N35" s="1906"/>
      <c r="O35" s="276">
        <v>44284</v>
      </c>
      <c r="P35" s="511" t="s">
        <v>193</v>
      </c>
      <c r="R35" s="1906"/>
      <c r="S35" s="276">
        <v>44340</v>
      </c>
      <c r="T35" s="511" t="s">
        <v>208</v>
      </c>
      <c r="V35" s="1906" t="s">
        <v>210</v>
      </c>
      <c r="W35" s="286">
        <v>44395</v>
      </c>
      <c r="X35" s="541" t="s">
        <v>211</v>
      </c>
      <c r="Y35" s="47"/>
      <c r="Z35" s="1488"/>
      <c r="AA35" s="267">
        <v>44445</v>
      </c>
      <c r="AB35" s="261" t="s">
        <v>221</v>
      </c>
    </row>
    <row r="36" spans="1:28" ht="17" thickTop="1" thickBot="1">
      <c r="A36" s="232"/>
      <c r="B36" s="1906"/>
      <c r="C36" s="281">
        <v>44117</v>
      </c>
      <c r="D36" s="1917" t="s">
        <v>160</v>
      </c>
      <c r="E36" s="232"/>
      <c r="F36" s="1906"/>
      <c r="G36" s="355">
        <v>44180</v>
      </c>
      <c r="H36" s="1922"/>
      <c r="I36" s="232"/>
      <c r="J36" s="1906"/>
      <c r="K36" s="355">
        <v>44236</v>
      </c>
      <c r="L36" s="504"/>
      <c r="M36" s="232"/>
      <c r="N36" s="1906"/>
      <c r="O36" s="276">
        <v>44285</v>
      </c>
      <c r="P36" s="518" t="s">
        <v>219</v>
      </c>
      <c r="Q36" s="232"/>
      <c r="R36" s="1906"/>
      <c r="S36" s="276">
        <v>44341</v>
      </c>
      <c r="T36" s="518" t="s">
        <v>219</v>
      </c>
      <c r="U36" s="232"/>
      <c r="V36" s="1906"/>
      <c r="W36" s="277">
        <v>44396</v>
      </c>
      <c r="X36" s="542" t="s">
        <v>220</v>
      </c>
      <c r="Y36" s="47"/>
      <c r="Z36" s="1488"/>
      <c r="AA36" s="267">
        <v>44446</v>
      </c>
      <c r="AB36" s="262" t="s">
        <v>56</v>
      </c>
    </row>
    <row r="37" spans="1:28" ht="17" thickTop="1" thickBot="1">
      <c r="A37" s="232"/>
      <c r="B37" s="1906"/>
      <c r="C37" s="281">
        <v>44118</v>
      </c>
      <c r="D37" s="1918"/>
      <c r="E37" s="232"/>
      <c r="F37" s="1906"/>
      <c r="G37" s="355">
        <v>44181</v>
      </c>
      <c r="H37" s="1922"/>
      <c r="I37" s="232"/>
      <c r="J37" s="1906"/>
      <c r="K37" s="355">
        <v>44237</v>
      </c>
      <c r="L37" s="505" t="s">
        <v>223</v>
      </c>
      <c r="M37" s="232"/>
      <c r="N37" s="1906"/>
      <c r="O37" s="276">
        <v>44286</v>
      </c>
      <c r="P37" s="519" t="s">
        <v>225</v>
      </c>
      <c r="Q37" s="232"/>
      <c r="R37" s="1906"/>
      <c r="S37" s="276">
        <v>44342</v>
      </c>
      <c r="T37" s="515" t="s">
        <v>226</v>
      </c>
      <c r="U37" s="232"/>
      <c r="V37" s="1906"/>
      <c r="W37" s="277">
        <v>44397</v>
      </c>
      <c r="X37" s="1920"/>
      <c r="Y37" s="47"/>
      <c r="Z37" s="1488"/>
      <c r="AA37" s="267">
        <v>44447</v>
      </c>
      <c r="AB37" s="263" t="s">
        <v>28</v>
      </c>
    </row>
    <row r="38" spans="1:28" ht="17" thickTop="1" thickBot="1">
      <c r="A38" s="232"/>
      <c r="B38" s="1906"/>
      <c r="C38" s="282">
        <v>44119</v>
      </c>
      <c r="D38" s="1919"/>
      <c r="E38" s="232"/>
      <c r="F38" s="1906"/>
      <c r="G38" s="356">
        <v>44182</v>
      </c>
      <c r="H38" s="1923"/>
      <c r="I38" s="232"/>
      <c r="J38" s="1906"/>
      <c r="K38" s="356">
        <v>44238</v>
      </c>
      <c r="L38" s="506"/>
      <c r="M38" s="232"/>
      <c r="N38" s="1906"/>
      <c r="O38" s="288">
        <v>44287</v>
      </c>
      <c r="P38" s="520"/>
      <c r="Q38" s="232"/>
      <c r="R38" s="1906"/>
      <c r="S38" s="288">
        <v>44343</v>
      </c>
      <c r="T38" s="520"/>
      <c r="U38" s="232"/>
      <c r="V38" s="1906"/>
      <c r="W38" s="277">
        <v>44398</v>
      </c>
      <c r="X38" s="1921"/>
      <c r="Y38" s="47"/>
      <c r="Z38" s="1488"/>
      <c r="AA38" s="268">
        <v>44448</v>
      </c>
      <c r="AB38" s="264" t="s">
        <v>28</v>
      </c>
    </row>
    <row r="39" spans="1:28" ht="17" thickTop="1" thickBot="1">
      <c r="A39" s="232"/>
      <c r="B39" s="1906" t="s">
        <v>230</v>
      </c>
      <c r="C39" s="295">
        <v>44122</v>
      </c>
      <c r="D39" s="1922" t="s">
        <v>196</v>
      </c>
      <c r="E39" s="232"/>
      <c r="F39" s="1906" t="s">
        <v>6</v>
      </c>
      <c r="G39" s="320">
        <v>44185</v>
      </c>
      <c r="H39" s="1927" t="s">
        <v>27</v>
      </c>
      <c r="I39" s="232"/>
      <c r="J39" s="1906" t="s">
        <v>6</v>
      </c>
      <c r="K39" s="358">
        <v>44241</v>
      </c>
      <c r="L39" s="1908" t="s">
        <v>637</v>
      </c>
      <c r="M39" s="232"/>
      <c r="N39" s="1906" t="s">
        <v>6</v>
      </c>
      <c r="O39" s="286">
        <v>44290</v>
      </c>
      <c r="P39" s="1914" t="s">
        <v>232</v>
      </c>
      <c r="Q39" s="47"/>
      <c r="R39" s="1901" t="s">
        <v>6</v>
      </c>
      <c r="S39" s="286">
        <v>44346</v>
      </c>
      <c r="T39" s="1903" t="s">
        <v>236</v>
      </c>
      <c r="U39" s="47"/>
      <c r="V39" s="1907"/>
      <c r="W39" s="521">
        <v>44399</v>
      </c>
      <c r="X39" s="543" t="s">
        <v>234</v>
      </c>
      <c r="Y39" s="47"/>
    </row>
    <row r="40" spans="1:28" ht="16" thickTop="1" thickBot="1">
      <c r="A40" s="232"/>
      <c r="B40" s="1906"/>
      <c r="C40" s="276">
        <v>44123</v>
      </c>
      <c r="D40" s="1922"/>
      <c r="E40" s="232"/>
      <c r="F40" s="1906"/>
      <c r="G40" s="280">
        <v>44186</v>
      </c>
      <c r="H40" s="1928"/>
      <c r="I40" s="232"/>
      <c r="J40" s="1906"/>
      <c r="K40" s="353">
        <v>44242</v>
      </c>
      <c r="L40" s="1909"/>
      <c r="M40" s="232"/>
      <c r="N40" s="1906"/>
      <c r="O40" s="277">
        <v>44291</v>
      </c>
      <c r="P40" s="1915"/>
      <c r="Q40" s="47"/>
      <c r="R40" s="1901"/>
      <c r="S40" s="277">
        <v>44347</v>
      </c>
      <c r="T40" s="1904"/>
      <c r="U40" s="47"/>
      <c r="Y40" s="47"/>
    </row>
    <row r="41" spans="1:28" ht="17" thickTop="1" thickBot="1">
      <c r="A41" s="232"/>
      <c r="B41" s="1906"/>
      <c r="C41" s="276">
        <v>44124</v>
      </c>
      <c r="D41" s="1922"/>
      <c r="E41" s="232"/>
      <c r="F41" s="1906"/>
      <c r="G41" s="280">
        <v>44187</v>
      </c>
      <c r="H41" s="1928"/>
      <c r="I41" s="232"/>
      <c r="J41" s="1906"/>
      <c r="K41" s="353">
        <v>44243</v>
      </c>
      <c r="L41" s="1909"/>
      <c r="M41" s="232"/>
      <c r="N41" s="1906"/>
      <c r="O41" s="277">
        <v>44292</v>
      </c>
      <c r="P41" s="1915"/>
      <c r="Q41" s="47"/>
      <c r="R41" s="1901"/>
      <c r="S41" s="277">
        <v>44348</v>
      </c>
      <c r="T41" s="1905"/>
      <c r="U41" s="47"/>
      <c r="V41" s="1926"/>
      <c r="W41" s="544">
        <v>44791</v>
      </c>
      <c r="X41" s="545" t="s">
        <v>121</v>
      </c>
      <c r="Y41" s="47"/>
    </row>
    <row r="42" spans="1:28" ht="17" thickTop="1" thickBot="1">
      <c r="A42" s="232"/>
      <c r="B42" s="1906"/>
      <c r="C42" s="276">
        <v>44125</v>
      </c>
      <c r="D42" s="1922"/>
      <c r="E42" s="232"/>
      <c r="F42" s="1906"/>
      <c r="G42" s="280">
        <v>44188</v>
      </c>
      <c r="H42" s="1928"/>
      <c r="I42" s="232"/>
      <c r="J42" s="1906"/>
      <c r="K42" s="353">
        <v>44244</v>
      </c>
      <c r="L42" s="1909"/>
      <c r="M42" s="232"/>
      <c r="N42" s="1906"/>
      <c r="O42" s="277">
        <v>44293</v>
      </c>
      <c r="P42" s="1915"/>
      <c r="Q42" s="47"/>
      <c r="R42" s="1901"/>
      <c r="S42" s="277">
        <v>44349</v>
      </c>
      <c r="T42" s="528" t="s">
        <v>233</v>
      </c>
      <c r="U42" s="47"/>
      <c r="V42" s="1906"/>
      <c r="W42" s="283">
        <v>44798</v>
      </c>
      <c r="X42" s="546" t="s">
        <v>154</v>
      </c>
      <c r="Y42" s="47"/>
    </row>
    <row r="43" spans="1:28" ht="17" thickTop="1" thickBot="1">
      <c r="A43" s="232"/>
      <c r="B43" s="1906"/>
      <c r="C43" s="288">
        <v>44126</v>
      </c>
      <c r="D43" s="1923"/>
      <c r="E43" s="232"/>
      <c r="F43" s="1907"/>
      <c r="G43" s="491">
        <v>44189</v>
      </c>
      <c r="H43" s="1929"/>
      <c r="I43" s="232"/>
      <c r="J43" s="1907"/>
      <c r="K43" s="507">
        <v>44245</v>
      </c>
      <c r="L43" s="1910"/>
      <c r="M43" s="232"/>
      <c r="N43" s="1907"/>
      <c r="O43" s="521">
        <v>44294</v>
      </c>
      <c r="P43" s="1916"/>
      <c r="Q43" s="47"/>
      <c r="R43" s="1902"/>
      <c r="S43" s="521">
        <v>44350</v>
      </c>
      <c r="T43" s="529" t="s">
        <v>638</v>
      </c>
      <c r="U43" s="47"/>
      <c r="V43" s="1906"/>
      <c r="W43" s="284">
        <v>44440</v>
      </c>
      <c r="X43" s="547" t="s">
        <v>28</v>
      </c>
      <c r="Y43" s="47"/>
    </row>
    <row r="44" spans="1:28" ht="17" thickTop="1" thickBot="1">
      <c r="B44" s="1906" t="s">
        <v>6</v>
      </c>
      <c r="C44" s="322">
        <v>44129</v>
      </c>
      <c r="D44" s="1911" t="s">
        <v>238</v>
      </c>
      <c r="I44" s="47"/>
      <c r="M44" s="47"/>
      <c r="Q44" s="47"/>
      <c r="U44" s="47"/>
      <c r="V44" s="1906"/>
      <c r="W44" s="284">
        <v>44441</v>
      </c>
      <c r="X44" s="547" t="s">
        <v>28</v>
      </c>
      <c r="Y44" s="47"/>
    </row>
    <row r="45" spans="1:28" ht="17" thickTop="1" thickBot="1">
      <c r="B45" s="1906"/>
      <c r="C45" s="318">
        <v>44130</v>
      </c>
      <c r="D45" s="1912"/>
      <c r="I45" s="47"/>
      <c r="M45" s="47"/>
      <c r="Q45" s="47"/>
      <c r="U45" s="47"/>
      <c r="V45" s="1907"/>
      <c r="W45" s="521">
        <v>44444</v>
      </c>
      <c r="X45" s="548" t="s">
        <v>212</v>
      </c>
      <c r="Y45" s="47"/>
    </row>
    <row r="46" spans="1:28" ht="16" thickTop="1" thickBot="1">
      <c r="B46" s="1906"/>
      <c r="C46" s="318">
        <v>44131</v>
      </c>
      <c r="D46" s="1912"/>
      <c r="I46" s="47"/>
      <c r="M46" s="47"/>
      <c r="Q46" s="47"/>
      <c r="U46" s="47"/>
      <c r="Y46" s="47"/>
    </row>
    <row r="47" spans="1:28" ht="16" thickTop="1" thickBot="1">
      <c r="B47" s="1906"/>
      <c r="C47" s="318">
        <v>44132</v>
      </c>
      <c r="D47" s="1912"/>
      <c r="I47" s="47"/>
      <c r="M47" s="47"/>
      <c r="Q47" s="47"/>
      <c r="U47" s="47"/>
      <c r="Y47" s="47"/>
    </row>
    <row r="48" spans="1:28" ht="16" thickTop="1" thickBot="1">
      <c r="B48" s="1907"/>
      <c r="C48" s="561">
        <v>44133</v>
      </c>
      <c r="D48" s="1913"/>
      <c r="I48" s="47"/>
      <c r="M48" s="47"/>
      <c r="Q48" s="47"/>
      <c r="U48" s="47"/>
      <c r="Y48" s="47"/>
    </row>
    <row r="49" spans="9:25" ht="15" thickTop="1">
      <c r="I49" s="47"/>
      <c r="M49" s="47"/>
      <c r="Q49" s="47"/>
      <c r="U49" s="47"/>
      <c r="Y49" s="47"/>
    </row>
  </sheetData>
  <mergeCells count="98">
    <mergeCell ref="Z2:AB2"/>
    <mergeCell ref="B4:B8"/>
    <mergeCell ref="F4:F8"/>
    <mergeCell ref="H4:H8"/>
    <mergeCell ref="J4:J8"/>
    <mergeCell ref="N4:P8"/>
    <mergeCell ref="B2:D2"/>
    <mergeCell ref="F2:H2"/>
    <mergeCell ref="J2:L2"/>
    <mergeCell ref="N2:P2"/>
    <mergeCell ref="R2:T2"/>
    <mergeCell ref="V2:X2"/>
    <mergeCell ref="R4:R8"/>
    <mergeCell ref="T4:T7"/>
    <mergeCell ref="V4:V8"/>
    <mergeCell ref="Z4:Z8"/>
    <mergeCell ref="L6:L8"/>
    <mergeCell ref="V9:V13"/>
    <mergeCell ref="X9:X13"/>
    <mergeCell ref="Z9:Z13"/>
    <mergeCell ref="T10:T13"/>
    <mergeCell ref="R9:R13"/>
    <mergeCell ref="B9:B13"/>
    <mergeCell ref="F9:F13"/>
    <mergeCell ref="J9:J13"/>
    <mergeCell ref="N9:N13"/>
    <mergeCell ref="P9:P13"/>
    <mergeCell ref="B14:B18"/>
    <mergeCell ref="F14:F18"/>
    <mergeCell ref="H14:H18"/>
    <mergeCell ref="J14:J18"/>
    <mergeCell ref="L14:L17"/>
    <mergeCell ref="X14:X18"/>
    <mergeCell ref="Z14:Z18"/>
    <mergeCell ref="T15:T18"/>
    <mergeCell ref="N14:N18"/>
    <mergeCell ref="P14:P18"/>
    <mergeCell ref="R14:R18"/>
    <mergeCell ref="V14:V18"/>
    <mergeCell ref="B19:B23"/>
    <mergeCell ref="D19:D23"/>
    <mergeCell ref="F19:F23"/>
    <mergeCell ref="J19:J23"/>
    <mergeCell ref="B24:B28"/>
    <mergeCell ref="D24:D26"/>
    <mergeCell ref="F24:F28"/>
    <mergeCell ref="Z19:Z23"/>
    <mergeCell ref="T20:T23"/>
    <mergeCell ref="H21:H23"/>
    <mergeCell ref="L21:L23"/>
    <mergeCell ref="P21:P23"/>
    <mergeCell ref="N19:N23"/>
    <mergeCell ref="R19:R23"/>
    <mergeCell ref="V19:V23"/>
    <mergeCell ref="X19:X22"/>
    <mergeCell ref="R24:R28"/>
    <mergeCell ref="V24:V28"/>
    <mergeCell ref="X24:X28"/>
    <mergeCell ref="Z24:Z28"/>
    <mergeCell ref="J24:J28"/>
    <mergeCell ref="L24:L26"/>
    <mergeCell ref="N24:N28"/>
    <mergeCell ref="L29:L33"/>
    <mergeCell ref="N29:N33"/>
    <mergeCell ref="P29:P33"/>
    <mergeCell ref="R29:R33"/>
    <mergeCell ref="B29:B33"/>
    <mergeCell ref="F29:F33"/>
    <mergeCell ref="H29:H31"/>
    <mergeCell ref="J29:J33"/>
    <mergeCell ref="T29:T33"/>
    <mergeCell ref="V29:W29"/>
    <mergeCell ref="Z29:Z33"/>
    <mergeCell ref="V30:V34"/>
    <mergeCell ref="Z34:Z38"/>
    <mergeCell ref="D36:D38"/>
    <mergeCell ref="X37:X38"/>
    <mergeCell ref="N39:N43"/>
    <mergeCell ref="B34:B38"/>
    <mergeCell ref="F34:F38"/>
    <mergeCell ref="H34:H38"/>
    <mergeCell ref="J34:J38"/>
    <mergeCell ref="L34:L35"/>
    <mergeCell ref="N34:N38"/>
    <mergeCell ref="R34:R38"/>
    <mergeCell ref="V35:V39"/>
    <mergeCell ref="V41:V45"/>
    <mergeCell ref="B39:B43"/>
    <mergeCell ref="D39:D43"/>
    <mergeCell ref="F39:F43"/>
    <mergeCell ref="H39:H43"/>
    <mergeCell ref="R39:R43"/>
    <mergeCell ref="T39:T41"/>
    <mergeCell ref="J39:J43"/>
    <mergeCell ref="L39:L43"/>
    <mergeCell ref="B44:B48"/>
    <mergeCell ref="D44:D48"/>
    <mergeCell ref="P39:P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FBD-7C7A-CF47-8DE7-8450F8BE4DBC}">
  <sheetPr>
    <tabColor rgb="FFFFC000"/>
  </sheetPr>
  <dimension ref="A1:AC61"/>
  <sheetViews>
    <sheetView showGridLines="0" topLeftCell="A2" zoomScaleNormal="100" workbookViewId="0">
      <selection activeCell="Z24" sqref="Z24"/>
    </sheetView>
  </sheetViews>
  <sheetFormatPr baseColWidth="10" defaultColWidth="11" defaultRowHeight="16"/>
  <cols>
    <col min="1" max="1" width="3.6640625" customWidth="1"/>
    <col min="2" max="29" width="5.5" customWidth="1"/>
    <col min="32" max="32" width="14.1640625" bestFit="1" customWidth="1"/>
  </cols>
  <sheetData>
    <row r="1" spans="2:29" ht="39" thickTop="1" thickBot="1">
      <c r="B1" s="1993" t="s">
        <v>639</v>
      </c>
      <c r="C1" s="1994"/>
      <c r="D1" s="1994"/>
      <c r="E1" s="1994"/>
      <c r="F1" s="1994"/>
      <c r="G1" s="1994"/>
      <c r="H1" s="1994"/>
      <c r="I1" s="1994"/>
      <c r="J1" s="1994"/>
      <c r="K1" s="1994"/>
      <c r="L1" s="1994"/>
      <c r="M1" s="1994"/>
      <c r="N1" s="1994"/>
      <c r="O1" s="1994"/>
      <c r="P1" s="1994"/>
      <c r="Q1" s="1994"/>
      <c r="R1" s="1994"/>
      <c r="S1" s="1994"/>
      <c r="T1" s="1994"/>
      <c r="U1" s="1994"/>
      <c r="V1" s="1994"/>
      <c r="W1" s="1994"/>
      <c r="X1" s="1994"/>
      <c r="Y1" s="1994"/>
      <c r="Z1" s="1994"/>
      <c r="AA1" s="1994"/>
      <c r="AB1" s="1994"/>
      <c r="AC1" s="1995"/>
    </row>
    <row r="2" spans="2:29" ht="18" thickTop="1" thickBot="1"/>
    <row r="3" spans="2:29" ht="24" customHeight="1" thickTop="1" thickBot="1">
      <c r="B3" s="1896">
        <v>44075</v>
      </c>
      <c r="C3" s="1896"/>
      <c r="D3" s="1896"/>
      <c r="E3" s="1896"/>
      <c r="F3" s="1896"/>
      <c r="G3" s="1896"/>
      <c r="H3" s="1896"/>
      <c r="I3" s="1896">
        <f>EOMONTH(B3,1)</f>
        <v>44135</v>
      </c>
      <c r="J3" s="1896"/>
      <c r="K3" s="1896"/>
      <c r="L3" s="1896"/>
      <c r="M3" s="1896"/>
      <c r="N3" s="1896"/>
      <c r="O3" s="1896"/>
      <c r="P3" s="1896">
        <f>EOMONTH(I3,1)</f>
        <v>44165</v>
      </c>
      <c r="Q3" s="1896"/>
      <c r="R3" s="1896"/>
      <c r="S3" s="1896"/>
      <c r="T3" s="1896"/>
      <c r="U3" s="1896"/>
      <c r="V3" s="1896"/>
      <c r="W3" s="1896">
        <f>EOMONTH(P3,1)</f>
        <v>44196</v>
      </c>
      <c r="X3" s="1896"/>
      <c r="Y3" s="1896"/>
      <c r="Z3" s="1896"/>
      <c r="AA3" s="1896"/>
      <c r="AB3" s="1896"/>
      <c r="AC3" s="1896"/>
    </row>
    <row r="4" spans="2:29" ht="24" customHeight="1" thickTop="1" thickBot="1">
      <c r="B4" s="1" t="s">
        <v>368</v>
      </c>
      <c r="C4" s="1" t="s">
        <v>369</v>
      </c>
      <c r="D4" s="1" t="s">
        <v>370</v>
      </c>
      <c r="E4" s="1" t="s">
        <v>369</v>
      </c>
      <c r="F4" s="1" t="s">
        <v>372</v>
      </c>
      <c r="G4" s="2" t="s">
        <v>373</v>
      </c>
      <c r="H4" s="2" t="s">
        <v>373</v>
      </c>
      <c r="I4" s="1" t="s">
        <v>368</v>
      </c>
      <c r="J4" s="1" t="s">
        <v>369</v>
      </c>
      <c r="K4" s="1" t="s">
        <v>370</v>
      </c>
      <c r="L4" s="1" t="s">
        <v>369</v>
      </c>
      <c r="M4" s="1" t="s">
        <v>372</v>
      </c>
      <c r="N4" s="2" t="s">
        <v>373</v>
      </c>
      <c r="O4" s="2" t="s">
        <v>373</v>
      </c>
      <c r="P4" s="1" t="s">
        <v>368</v>
      </c>
      <c r="Q4" s="1" t="s">
        <v>369</v>
      </c>
      <c r="R4" s="1" t="s">
        <v>370</v>
      </c>
      <c r="S4" s="1" t="s">
        <v>369</v>
      </c>
      <c r="T4" s="1" t="s">
        <v>372</v>
      </c>
      <c r="U4" s="2" t="s">
        <v>373</v>
      </c>
      <c r="V4" s="2" t="s">
        <v>373</v>
      </c>
      <c r="W4" s="1" t="s">
        <v>368</v>
      </c>
      <c r="X4" s="1" t="s">
        <v>369</v>
      </c>
      <c r="Y4" s="1" t="s">
        <v>370</v>
      </c>
      <c r="Z4" s="1" t="s">
        <v>369</v>
      </c>
      <c r="AA4" s="1" t="s">
        <v>372</v>
      </c>
      <c r="AB4" s="2" t="s">
        <v>373</v>
      </c>
      <c r="AC4" s="2" t="s">
        <v>373</v>
      </c>
    </row>
    <row r="5" spans="2:29" ht="24" customHeight="1" thickTop="1">
      <c r="B5" s="3">
        <v>31</v>
      </c>
      <c r="C5" s="33">
        <v>1</v>
      </c>
      <c r="D5" s="33">
        <v>2</v>
      </c>
      <c r="E5" s="33">
        <v>3</v>
      </c>
      <c r="F5" s="42">
        <v>4</v>
      </c>
      <c r="G5" s="5">
        <v>5</v>
      </c>
      <c r="H5" s="6">
        <v>6</v>
      </c>
      <c r="I5" s="7"/>
      <c r="J5" s="38"/>
      <c r="K5" s="38"/>
      <c r="L5" s="8">
        <v>1</v>
      </c>
      <c r="M5" s="8">
        <f>L5+1</f>
        <v>2</v>
      </c>
      <c r="N5" s="5">
        <f t="shared" ref="L5:O9" si="0">M5+1</f>
        <v>3</v>
      </c>
      <c r="O5" s="9">
        <f t="shared" si="0"/>
        <v>4</v>
      </c>
      <c r="P5" s="25"/>
      <c r="Q5" s="25"/>
      <c r="R5" s="25"/>
      <c r="S5" s="25"/>
      <c r="T5" s="25"/>
      <c r="U5" s="13"/>
      <c r="V5" s="14">
        <f>U5+1</f>
        <v>1</v>
      </c>
      <c r="W5" s="15"/>
      <c r="X5" s="39">
        <v>1</v>
      </c>
      <c r="Y5" s="39">
        <f>X5+1</f>
        <v>2</v>
      </c>
      <c r="Z5" s="39">
        <f>Y5+1</f>
        <v>3</v>
      </c>
      <c r="AA5" s="39">
        <f>Z5+1</f>
        <v>4</v>
      </c>
      <c r="AB5" s="17">
        <f>AA5+1</f>
        <v>5</v>
      </c>
      <c r="AC5" s="6">
        <f>AB5+1</f>
        <v>6</v>
      </c>
    </row>
    <row r="6" spans="2:29" ht="24" customHeight="1">
      <c r="B6" s="22">
        <f>H5+1</f>
        <v>7</v>
      </c>
      <c r="C6" s="41">
        <f>B6+1</f>
        <v>8</v>
      </c>
      <c r="D6" s="8">
        <f t="shared" ref="D6:H9" si="1">C6+1</f>
        <v>9</v>
      </c>
      <c r="E6" s="8">
        <f t="shared" si="1"/>
        <v>10</v>
      </c>
      <c r="F6" s="8">
        <f t="shared" si="1"/>
        <v>11</v>
      </c>
      <c r="G6" s="19">
        <f t="shared" si="1"/>
        <v>12</v>
      </c>
      <c r="H6" s="20">
        <f t="shared" si="1"/>
        <v>13</v>
      </c>
      <c r="I6" s="8">
        <f>O5+1</f>
        <v>5</v>
      </c>
      <c r="J6" s="8">
        <f>I6+1</f>
        <v>6</v>
      </c>
      <c r="K6" s="8">
        <f t="shared" ref="K6:K9" si="2">J6+1</f>
        <v>7</v>
      </c>
      <c r="L6" s="8">
        <f t="shared" si="0"/>
        <v>8</v>
      </c>
      <c r="M6" s="8">
        <f t="shared" si="0"/>
        <v>9</v>
      </c>
      <c r="N6" s="19">
        <f t="shared" si="0"/>
        <v>10</v>
      </c>
      <c r="O6" s="20">
        <f t="shared" si="0"/>
        <v>11</v>
      </c>
      <c r="P6" s="23">
        <v>2</v>
      </c>
      <c r="Q6" s="23">
        <f>P6+1</f>
        <v>3</v>
      </c>
      <c r="R6" s="23">
        <f t="shared" ref="R6:R10" si="3">Q6+1</f>
        <v>4</v>
      </c>
      <c r="S6" s="23">
        <f t="shared" ref="S6:S9" si="4">R6+1</f>
        <v>5</v>
      </c>
      <c r="T6" s="23">
        <f>S6+1</f>
        <v>6</v>
      </c>
      <c r="U6" s="13">
        <f>T6+1</f>
        <v>7</v>
      </c>
      <c r="V6" s="14">
        <f>U6+1</f>
        <v>8</v>
      </c>
      <c r="W6" s="8">
        <f>AC5+1</f>
        <v>7</v>
      </c>
      <c r="X6" s="8">
        <f>W6+1</f>
        <v>8</v>
      </c>
      <c r="Y6" s="8">
        <f t="shared" ref="Y6:AC9" si="5">X6+1</f>
        <v>9</v>
      </c>
      <c r="Z6" s="8">
        <f t="shared" si="5"/>
        <v>10</v>
      </c>
      <c r="AA6" s="8">
        <f t="shared" si="5"/>
        <v>11</v>
      </c>
      <c r="AB6" s="19">
        <f t="shared" si="5"/>
        <v>12</v>
      </c>
      <c r="AC6" s="20">
        <f t="shared" si="5"/>
        <v>13</v>
      </c>
    </row>
    <row r="7" spans="2:29" ht="24" customHeight="1">
      <c r="B7" s="22">
        <f>H6+1</f>
        <v>14</v>
      </c>
      <c r="C7" s="8">
        <f t="shared" ref="C7:C9" si="6">B7+1</f>
        <v>15</v>
      </c>
      <c r="D7" s="8">
        <f t="shared" si="1"/>
        <v>16</v>
      </c>
      <c r="E7" s="8">
        <f t="shared" si="1"/>
        <v>17</v>
      </c>
      <c r="F7" s="8">
        <f t="shared" si="1"/>
        <v>18</v>
      </c>
      <c r="G7" s="19">
        <f t="shared" si="1"/>
        <v>19</v>
      </c>
      <c r="H7" s="20">
        <f t="shared" si="1"/>
        <v>20</v>
      </c>
      <c r="I7" s="8">
        <f>O6+1</f>
        <v>12</v>
      </c>
      <c r="J7" s="8">
        <f t="shared" ref="J7:J9" si="7">I7+1</f>
        <v>13</v>
      </c>
      <c r="K7" s="8">
        <f t="shared" si="2"/>
        <v>14</v>
      </c>
      <c r="L7" s="8">
        <f t="shared" si="0"/>
        <v>15</v>
      </c>
      <c r="M7" s="8">
        <f t="shared" si="0"/>
        <v>16</v>
      </c>
      <c r="N7" s="19">
        <f t="shared" si="0"/>
        <v>17</v>
      </c>
      <c r="O7" s="20">
        <f t="shared" si="0"/>
        <v>18</v>
      </c>
      <c r="P7" s="8">
        <f>V6+1</f>
        <v>9</v>
      </c>
      <c r="Q7" s="8">
        <f>P7+1</f>
        <v>10</v>
      </c>
      <c r="R7" s="8">
        <f t="shared" si="3"/>
        <v>11</v>
      </c>
      <c r="S7" s="8">
        <f t="shared" si="4"/>
        <v>12</v>
      </c>
      <c r="T7" s="8">
        <f t="shared" ref="T7:T9" si="8">S7+1</f>
        <v>13</v>
      </c>
      <c r="U7" s="19">
        <f t="shared" ref="U7:U9" si="9">T7+1</f>
        <v>14</v>
      </c>
      <c r="V7" s="20">
        <f t="shared" ref="V7:V9" si="10">U7+1</f>
        <v>15</v>
      </c>
      <c r="W7" s="8">
        <f>AC6+1</f>
        <v>14</v>
      </c>
      <c r="X7" s="8">
        <f t="shared" ref="X7:X9" si="11">W7+1</f>
        <v>15</v>
      </c>
      <c r="Y7" s="8">
        <f t="shared" si="5"/>
        <v>16</v>
      </c>
      <c r="Z7" s="8">
        <f t="shared" si="5"/>
        <v>17</v>
      </c>
      <c r="AA7" s="18">
        <f t="shared" si="5"/>
        <v>18</v>
      </c>
      <c r="AB7" s="19">
        <f t="shared" si="5"/>
        <v>19</v>
      </c>
      <c r="AC7" s="20">
        <f t="shared" si="5"/>
        <v>20</v>
      </c>
    </row>
    <row r="8" spans="2:29" ht="24" customHeight="1">
      <c r="B8" s="22">
        <f>H7+1</f>
        <v>21</v>
      </c>
      <c r="C8" s="8">
        <f t="shared" si="6"/>
        <v>22</v>
      </c>
      <c r="D8" s="8">
        <f t="shared" si="1"/>
        <v>23</v>
      </c>
      <c r="E8" s="8">
        <f t="shared" si="1"/>
        <v>24</v>
      </c>
      <c r="F8" s="8">
        <f t="shared" si="1"/>
        <v>25</v>
      </c>
      <c r="G8" s="19">
        <f t="shared" si="1"/>
        <v>26</v>
      </c>
      <c r="H8" s="20">
        <f t="shared" si="1"/>
        <v>27</v>
      </c>
      <c r="I8" s="8">
        <f>O7+1</f>
        <v>19</v>
      </c>
      <c r="J8" s="8">
        <f t="shared" si="7"/>
        <v>20</v>
      </c>
      <c r="K8" s="8">
        <f t="shared" si="2"/>
        <v>21</v>
      </c>
      <c r="L8" s="8">
        <f t="shared" si="0"/>
        <v>22</v>
      </c>
      <c r="M8" s="8">
        <f t="shared" si="0"/>
        <v>23</v>
      </c>
      <c r="N8" s="19">
        <f t="shared" si="0"/>
        <v>24</v>
      </c>
      <c r="O8" s="20">
        <f t="shared" si="0"/>
        <v>25</v>
      </c>
      <c r="P8" s="8">
        <f>V7+1</f>
        <v>16</v>
      </c>
      <c r="Q8" s="8">
        <f t="shared" ref="Q8:Q9" si="12">P8+1</f>
        <v>17</v>
      </c>
      <c r="R8" s="8">
        <f t="shared" si="3"/>
        <v>18</v>
      </c>
      <c r="S8" s="8">
        <f t="shared" si="4"/>
        <v>19</v>
      </c>
      <c r="T8" s="8">
        <f t="shared" si="8"/>
        <v>20</v>
      </c>
      <c r="U8" s="19">
        <f t="shared" si="9"/>
        <v>21</v>
      </c>
      <c r="V8" s="20">
        <f t="shared" si="10"/>
        <v>22</v>
      </c>
      <c r="W8" s="25">
        <f>AC7+1</f>
        <v>21</v>
      </c>
      <c r="X8" s="25">
        <f t="shared" si="11"/>
        <v>22</v>
      </c>
      <c r="Y8" s="25">
        <f t="shared" si="5"/>
        <v>23</v>
      </c>
      <c r="Z8" s="25">
        <f t="shared" si="5"/>
        <v>24</v>
      </c>
      <c r="AA8" s="45">
        <f t="shared" si="5"/>
        <v>25</v>
      </c>
      <c r="AB8" s="19">
        <f t="shared" si="5"/>
        <v>26</v>
      </c>
      <c r="AC8" s="20">
        <f t="shared" si="5"/>
        <v>27</v>
      </c>
    </row>
    <row r="9" spans="2:29" ht="24" customHeight="1">
      <c r="B9" s="22">
        <f>H8+1</f>
        <v>28</v>
      </c>
      <c r="C9" s="8">
        <f t="shared" si="6"/>
        <v>29</v>
      </c>
      <c r="D9" s="8">
        <f t="shared" si="1"/>
        <v>30</v>
      </c>
      <c r="E9" s="38"/>
      <c r="F9" s="38"/>
      <c r="G9" s="19"/>
      <c r="H9" s="20"/>
      <c r="I9" s="24">
        <f>O8+1</f>
        <v>26</v>
      </c>
      <c r="J9" s="25">
        <f t="shared" si="7"/>
        <v>27</v>
      </c>
      <c r="K9" s="25">
        <f t="shared" si="2"/>
        <v>28</v>
      </c>
      <c r="L9" s="25">
        <f t="shared" si="0"/>
        <v>29</v>
      </c>
      <c r="M9" s="25">
        <f t="shared" si="0"/>
        <v>30</v>
      </c>
      <c r="N9" s="19">
        <f t="shared" si="0"/>
        <v>31</v>
      </c>
      <c r="O9" s="20"/>
      <c r="P9" s="8">
        <f>V8+1</f>
        <v>23</v>
      </c>
      <c r="Q9" s="8">
        <f t="shared" si="12"/>
        <v>24</v>
      </c>
      <c r="R9" s="8">
        <f t="shared" si="3"/>
        <v>25</v>
      </c>
      <c r="S9" s="8">
        <f t="shared" si="4"/>
        <v>26</v>
      </c>
      <c r="T9" s="8">
        <f t="shared" si="8"/>
        <v>27</v>
      </c>
      <c r="U9" s="19">
        <f t="shared" si="9"/>
        <v>28</v>
      </c>
      <c r="V9" s="20">
        <f t="shared" si="10"/>
        <v>29</v>
      </c>
      <c r="W9" s="40">
        <f>AC8+1</f>
        <v>28</v>
      </c>
      <c r="X9" s="25">
        <f t="shared" si="11"/>
        <v>29</v>
      </c>
      <c r="Y9" s="25">
        <f t="shared" si="5"/>
        <v>30</v>
      </c>
      <c r="Z9" s="25">
        <f t="shared" si="5"/>
        <v>31</v>
      </c>
      <c r="AA9" s="25"/>
      <c r="AB9" s="19"/>
      <c r="AC9" s="20"/>
    </row>
    <row r="10" spans="2:29" ht="24" customHeight="1" thickBot="1">
      <c r="B10" s="37"/>
      <c r="C10" s="25"/>
      <c r="D10" s="25"/>
      <c r="E10" s="25"/>
      <c r="F10" s="26"/>
      <c r="G10" s="26"/>
      <c r="H10" s="27"/>
      <c r="I10" s="24"/>
      <c r="J10" s="25"/>
      <c r="K10" s="26"/>
      <c r="L10" s="26"/>
      <c r="M10" s="26"/>
      <c r="N10" s="26"/>
      <c r="O10" s="27"/>
      <c r="P10" s="8">
        <f>V9+1</f>
        <v>30</v>
      </c>
      <c r="Q10" s="38"/>
      <c r="R10" s="38">
        <f t="shared" si="3"/>
        <v>1</v>
      </c>
      <c r="S10" s="38"/>
      <c r="T10" s="38"/>
      <c r="U10" s="19"/>
      <c r="V10" s="21"/>
      <c r="W10" s="24"/>
      <c r="X10" s="25"/>
      <c r="Y10" s="25"/>
      <c r="Z10" s="25"/>
      <c r="AA10" s="25"/>
      <c r="AB10" s="19"/>
      <c r="AC10" s="20"/>
    </row>
    <row r="11" spans="2:29" ht="24" customHeight="1" thickTop="1" thickBot="1">
      <c r="B11" s="1896">
        <f>EOMONTH(W3,1)</f>
        <v>44227</v>
      </c>
      <c r="C11" s="1896"/>
      <c r="D11" s="1896"/>
      <c r="E11" s="1896"/>
      <c r="F11" s="1896"/>
      <c r="G11" s="1896"/>
      <c r="H11" s="1896"/>
      <c r="I11" s="1896">
        <f>EOMONTH(B11,1)</f>
        <v>44255</v>
      </c>
      <c r="J11" s="1896"/>
      <c r="K11" s="1896"/>
      <c r="L11" s="1896"/>
      <c r="M11" s="1896"/>
      <c r="N11" s="1896"/>
      <c r="O11" s="1896"/>
      <c r="P11" s="1896">
        <f>EOMONTH(I11,1)</f>
        <v>44286</v>
      </c>
      <c r="Q11" s="1896"/>
      <c r="R11" s="1896"/>
      <c r="S11" s="1896"/>
      <c r="T11" s="1896"/>
      <c r="U11" s="1896"/>
      <c r="V11" s="1896"/>
      <c r="W11" s="1896">
        <f>EOMONTH(P11,1)</f>
        <v>44316</v>
      </c>
      <c r="X11" s="1896"/>
      <c r="Y11" s="1896"/>
      <c r="Z11" s="1896"/>
      <c r="AA11" s="1896"/>
      <c r="AB11" s="1896"/>
      <c r="AC11" s="1896"/>
    </row>
    <row r="12" spans="2:29" ht="24" customHeight="1" thickTop="1" thickBot="1">
      <c r="B12" s="29" t="s">
        <v>368</v>
      </c>
      <c r="C12" s="29" t="s">
        <v>369</v>
      </c>
      <c r="D12" s="29" t="s">
        <v>370</v>
      </c>
      <c r="E12" s="29" t="s">
        <v>369</v>
      </c>
      <c r="F12" s="29" t="s">
        <v>372</v>
      </c>
      <c r="G12" s="30" t="s">
        <v>373</v>
      </c>
      <c r="H12" s="30" t="s">
        <v>373</v>
      </c>
      <c r="I12" s="29" t="s">
        <v>368</v>
      </c>
      <c r="J12" s="29" t="s">
        <v>369</v>
      </c>
      <c r="K12" s="29" t="s">
        <v>370</v>
      </c>
      <c r="L12" s="29" t="s">
        <v>369</v>
      </c>
      <c r="M12" s="29" t="s">
        <v>372</v>
      </c>
      <c r="N12" s="30" t="s">
        <v>373</v>
      </c>
      <c r="O12" s="30" t="s">
        <v>373</v>
      </c>
      <c r="P12" s="29" t="s">
        <v>368</v>
      </c>
      <c r="Q12" s="29" t="s">
        <v>369</v>
      </c>
      <c r="R12" s="29" t="s">
        <v>370</v>
      </c>
      <c r="S12" s="29" t="s">
        <v>369</v>
      </c>
      <c r="T12" s="29" t="s">
        <v>372</v>
      </c>
      <c r="U12" s="30" t="s">
        <v>373</v>
      </c>
      <c r="V12" s="30" t="s">
        <v>373</v>
      </c>
      <c r="W12" s="29" t="s">
        <v>368</v>
      </c>
      <c r="X12" s="29" t="s">
        <v>369</v>
      </c>
      <c r="Y12" s="29" t="s">
        <v>370</v>
      </c>
      <c r="Z12" s="29" t="s">
        <v>369</v>
      </c>
      <c r="AA12" s="29" t="s">
        <v>372</v>
      </c>
      <c r="AB12" s="30" t="s">
        <v>373</v>
      </c>
      <c r="AC12" s="30" t="s">
        <v>373</v>
      </c>
    </row>
    <row r="13" spans="2:29" ht="24" customHeight="1" thickTop="1">
      <c r="B13" s="7"/>
      <c r="C13" s="4"/>
      <c r="D13" s="4"/>
      <c r="E13" s="4"/>
      <c r="F13" s="213">
        <v>1</v>
      </c>
      <c r="G13" s="17">
        <f>F13+1</f>
        <v>2</v>
      </c>
      <c r="H13" s="6">
        <f>G13+1</f>
        <v>3</v>
      </c>
      <c r="I13" s="10"/>
      <c r="J13" s="11"/>
      <c r="K13" s="11"/>
      <c r="L13" s="12"/>
      <c r="M13" s="12"/>
      <c r="N13" s="13"/>
      <c r="O13" s="14"/>
      <c r="P13" s="216">
        <v>1</v>
      </c>
      <c r="Q13" s="43">
        <f>P13+1</f>
        <v>2</v>
      </c>
      <c r="R13" s="43">
        <f>Q13+1</f>
        <v>3</v>
      </c>
      <c r="S13" s="43">
        <f t="shared" ref="S13:U13" si="13">R13+1</f>
        <v>4</v>
      </c>
      <c r="T13" s="43">
        <f t="shared" si="13"/>
        <v>5</v>
      </c>
      <c r="U13" s="44">
        <f t="shared" si="13"/>
        <v>6</v>
      </c>
      <c r="V13" s="6">
        <f>U13+1</f>
        <v>7</v>
      </c>
      <c r="W13" s="7"/>
      <c r="X13" s="31"/>
      <c r="Y13" s="38">
        <v>1</v>
      </c>
      <c r="Z13" s="41">
        <v>1</v>
      </c>
      <c r="AA13" s="45">
        <f>Z13+1</f>
        <v>2</v>
      </c>
      <c r="AB13" s="17">
        <f>AA13+1</f>
        <v>3</v>
      </c>
      <c r="AC13" s="6">
        <f>AB13+1</f>
        <v>4</v>
      </c>
    </row>
    <row r="14" spans="2:29" ht="24" customHeight="1">
      <c r="B14" s="214">
        <f>H13+1</f>
        <v>4</v>
      </c>
      <c r="C14" s="41">
        <f t="shared" ref="C14:H17" si="14">B14+1</f>
        <v>5</v>
      </c>
      <c r="D14" s="8">
        <f t="shared" si="14"/>
        <v>6</v>
      </c>
      <c r="E14" s="8">
        <f t="shared" si="14"/>
        <v>7</v>
      </c>
      <c r="F14" s="8">
        <f t="shared" si="14"/>
        <v>8</v>
      </c>
      <c r="G14" s="19">
        <f t="shared" si="14"/>
        <v>9</v>
      </c>
      <c r="H14" s="20">
        <f t="shared" si="14"/>
        <v>10</v>
      </c>
      <c r="I14" s="8">
        <v>1</v>
      </c>
      <c r="J14" s="8">
        <f>I14+1</f>
        <v>2</v>
      </c>
      <c r="K14" s="8">
        <f t="shared" ref="J14:O17" si="15">J14+1</f>
        <v>3</v>
      </c>
      <c r="L14" s="8">
        <f t="shared" si="15"/>
        <v>4</v>
      </c>
      <c r="M14" s="8">
        <f t="shared" si="15"/>
        <v>5</v>
      </c>
      <c r="N14" s="19">
        <f t="shared" si="15"/>
        <v>6</v>
      </c>
      <c r="O14" s="20">
        <f t="shared" si="15"/>
        <v>7</v>
      </c>
      <c r="P14" s="8">
        <f>V13+1</f>
        <v>8</v>
      </c>
      <c r="Q14" s="8">
        <f t="shared" ref="Q14:V17" si="16">P14+1</f>
        <v>9</v>
      </c>
      <c r="R14" s="8">
        <f t="shared" si="16"/>
        <v>10</v>
      </c>
      <c r="S14" s="8">
        <f t="shared" si="16"/>
        <v>11</v>
      </c>
      <c r="T14" s="8">
        <f t="shared" si="16"/>
        <v>12</v>
      </c>
      <c r="U14" s="19">
        <f t="shared" si="16"/>
        <v>13</v>
      </c>
      <c r="V14" s="20">
        <f t="shared" si="16"/>
        <v>14</v>
      </c>
      <c r="W14" s="45">
        <f>AC13+1</f>
        <v>5</v>
      </c>
      <c r="X14" s="25">
        <f t="shared" ref="X14:AC17" si="17">W14+1</f>
        <v>6</v>
      </c>
      <c r="Y14" s="25">
        <f t="shared" si="17"/>
        <v>7</v>
      </c>
      <c r="Z14" s="25">
        <f t="shared" si="17"/>
        <v>8</v>
      </c>
      <c r="AA14" s="25">
        <f t="shared" si="17"/>
        <v>9</v>
      </c>
      <c r="AB14" s="19">
        <f t="shared" si="17"/>
        <v>10</v>
      </c>
      <c r="AC14" s="20">
        <f t="shared" si="17"/>
        <v>11</v>
      </c>
    </row>
    <row r="15" spans="2:29" ht="24" customHeight="1">
      <c r="B15" s="22">
        <f>H14+1</f>
        <v>11</v>
      </c>
      <c r="C15" s="8">
        <f t="shared" si="14"/>
        <v>12</v>
      </c>
      <c r="D15" s="8">
        <f t="shared" si="14"/>
        <v>13</v>
      </c>
      <c r="E15" s="8">
        <f t="shared" si="14"/>
        <v>14</v>
      </c>
      <c r="F15" s="8">
        <f t="shared" si="14"/>
        <v>15</v>
      </c>
      <c r="G15" s="19">
        <f t="shared" si="14"/>
        <v>16</v>
      </c>
      <c r="H15" s="20">
        <f t="shared" si="14"/>
        <v>17</v>
      </c>
      <c r="I15" s="8">
        <f>O14+1</f>
        <v>8</v>
      </c>
      <c r="J15" s="8">
        <f t="shared" si="15"/>
        <v>9</v>
      </c>
      <c r="K15" s="8">
        <f t="shared" si="15"/>
        <v>10</v>
      </c>
      <c r="L15" s="8">
        <f t="shared" si="15"/>
        <v>11</v>
      </c>
      <c r="M15" s="8">
        <f t="shared" si="15"/>
        <v>12</v>
      </c>
      <c r="N15" s="19">
        <f t="shared" si="15"/>
        <v>13</v>
      </c>
      <c r="O15" s="20">
        <f t="shared" si="15"/>
        <v>14</v>
      </c>
      <c r="P15" s="8">
        <f>V14+1</f>
        <v>15</v>
      </c>
      <c r="Q15" s="8">
        <f t="shared" si="16"/>
        <v>16</v>
      </c>
      <c r="R15" s="8">
        <f t="shared" si="16"/>
        <v>17</v>
      </c>
      <c r="S15" s="8">
        <f t="shared" si="16"/>
        <v>18</v>
      </c>
      <c r="T15" s="8">
        <f t="shared" si="16"/>
        <v>19</v>
      </c>
      <c r="U15" s="19">
        <f t="shared" si="16"/>
        <v>20</v>
      </c>
      <c r="V15" s="20">
        <f t="shared" si="16"/>
        <v>21</v>
      </c>
      <c r="W15" s="25">
        <f>AC14+1</f>
        <v>12</v>
      </c>
      <c r="X15" s="25">
        <f t="shared" si="17"/>
        <v>13</v>
      </c>
      <c r="Y15" s="25">
        <f t="shared" si="17"/>
        <v>14</v>
      </c>
      <c r="Z15" s="25">
        <f t="shared" si="17"/>
        <v>15</v>
      </c>
      <c r="AA15" s="25">
        <f t="shared" si="17"/>
        <v>16</v>
      </c>
      <c r="AB15" s="19">
        <f t="shared" si="17"/>
        <v>17</v>
      </c>
      <c r="AC15" s="20">
        <f t="shared" si="17"/>
        <v>18</v>
      </c>
    </row>
    <row r="16" spans="2:29" ht="24" customHeight="1">
      <c r="B16" s="22">
        <f>H15+1</f>
        <v>18</v>
      </c>
      <c r="C16" s="8">
        <f t="shared" si="14"/>
        <v>19</v>
      </c>
      <c r="D16" s="8">
        <f t="shared" si="14"/>
        <v>20</v>
      </c>
      <c r="E16" s="8">
        <f t="shared" si="14"/>
        <v>21</v>
      </c>
      <c r="F16" s="8">
        <f t="shared" si="14"/>
        <v>22</v>
      </c>
      <c r="G16" s="19">
        <f t="shared" si="14"/>
        <v>23</v>
      </c>
      <c r="H16" s="20">
        <f t="shared" si="14"/>
        <v>24</v>
      </c>
      <c r="I16" s="24">
        <f>O15+1</f>
        <v>15</v>
      </c>
      <c r="J16" s="25">
        <f t="shared" si="15"/>
        <v>16</v>
      </c>
      <c r="K16" s="25">
        <f t="shared" si="15"/>
        <v>17</v>
      </c>
      <c r="L16" s="25">
        <f t="shared" si="15"/>
        <v>18</v>
      </c>
      <c r="M16" s="25">
        <f t="shared" si="15"/>
        <v>19</v>
      </c>
      <c r="N16" s="19">
        <f t="shared" si="15"/>
        <v>20</v>
      </c>
      <c r="O16" s="20">
        <f t="shared" si="15"/>
        <v>21</v>
      </c>
      <c r="P16" s="8">
        <f>V15+1</f>
        <v>22</v>
      </c>
      <c r="Q16" s="8">
        <f t="shared" si="16"/>
        <v>23</v>
      </c>
      <c r="R16" s="8">
        <f t="shared" si="16"/>
        <v>24</v>
      </c>
      <c r="S16" s="8">
        <f t="shared" si="16"/>
        <v>25</v>
      </c>
      <c r="T16" s="8">
        <f t="shared" si="16"/>
        <v>26</v>
      </c>
      <c r="U16" s="19">
        <f t="shared" si="16"/>
        <v>27</v>
      </c>
      <c r="V16" s="20">
        <f t="shared" si="16"/>
        <v>28</v>
      </c>
      <c r="W16" s="41">
        <f>AC15+1</f>
        <v>19</v>
      </c>
      <c r="X16" s="8">
        <f t="shared" si="17"/>
        <v>20</v>
      </c>
      <c r="Y16" s="8">
        <f t="shared" si="17"/>
        <v>21</v>
      </c>
      <c r="Z16" s="8">
        <f t="shared" si="17"/>
        <v>22</v>
      </c>
      <c r="AA16" s="8">
        <f t="shared" si="17"/>
        <v>23</v>
      </c>
      <c r="AB16" s="19">
        <f t="shared" si="17"/>
        <v>24</v>
      </c>
      <c r="AC16" s="20">
        <f t="shared" si="17"/>
        <v>25</v>
      </c>
    </row>
    <row r="17" spans="1:29" ht="24" customHeight="1">
      <c r="B17" s="22">
        <f>H16+1</f>
        <v>25</v>
      </c>
      <c r="C17" s="8">
        <f t="shared" si="14"/>
        <v>26</v>
      </c>
      <c r="D17" s="8">
        <f t="shared" si="14"/>
        <v>27</v>
      </c>
      <c r="E17" s="8">
        <f t="shared" si="14"/>
        <v>28</v>
      </c>
      <c r="F17" s="8">
        <f>E17+1</f>
        <v>29</v>
      </c>
      <c r="G17" s="19">
        <f>F17+1</f>
        <v>30</v>
      </c>
      <c r="H17" s="20">
        <f>G17+1</f>
        <v>31</v>
      </c>
      <c r="I17" s="8">
        <f>O16+1</f>
        <v>22</v>
      </c>
      <c r="J17" s="8">
        <f t="shared" si="15"/>
        <v>23</v>
      </c>
      <c r="K17" s="8">
        <f t="shared" si="15"/>
        <v>24</v>
      </c>
      <c r="L17" s="8">
        <f t="shared" si="15"/>
        <v>25</v>
      </c>
      <c r="M17" s="8">
        <f t="shared" si="15"/>
        <v>26</v>
      </c>
      <c r="N17" s="19">
        <f t="shared" si="15"/>
        <v>27</v>
      </c>
      <c r="O17" s="20">
        <f>N17+1</f>
        <v>28</v>
      </c>
      <c r="P17" s="8">
        <f>V16+1</f>
        <v>29</v>
      </c>
      <c r="Q17" s="8">
        <f t="shared" si="16"/>
        <v>30</v>
      </c>
      <c r="R17" s="8">
        <f t="shared" si="16"/>
        <v>31</v>
      </c>
      <c r="S17" s="38"/>
      <c r="T17" s="38"/>
      <c r="U17" s="19"/>
      <c r="V17" s="20"/>
      <c r="W17" s="8">
        <f>AC16+1</f>
        <v>26</v>
      </c>
      <c r="X17" s="8">
        <f t="shared" si="17"/>
        <v>27</v>
      </c>
      <c r="Y17" s="8">
        <f t="shared" si="17"/>
        <v>28</v>
      </c>
      <c r="Z17" s="8">
        <f t="shared" si="17"/>
        <v>29</v>
      </c>
      <c r="AA17" s="8">
        <f t="shared" si="17"/>
        <v>30</v>
      </c>
      <c r="AB17" s="19"/>
      <c r="AC17" s="20"/>
    </row>
    <row r="18" spans="1:29" ht="24" customHeight="1" thickBot="1">
      <c r="B18" s="212"/>
      <c r="C18" s="32"/>
      <c r="D18" s="26"/>
      <c r="E18" s="26"/>
      <c r="F18" s="26"/>
      <c r="G18" s="26"/>
      <c r="H18" s="27"/>
      <c r="I18" s="215"/>
      <c r="J18" s="26"/>
      <c r="K18" s="26"/>
      <c r="L18" s="26"/>
      <c r="M18" s="26"/>
      <c r="N18" s="26"/>
      <c r="O18" s="27"/>
      <c r="P18" s="38"/>
      <c r="Q18" s="38"/>
      <c r="R18" s="25"/>
      <c r="S18" s="25"/>
      <c r="T18" s="25"/>
      <c r="U18" s="19"/>
      <c r="V18" s="20"/>
      <c r="W18" s="24"/>
      <c r="X18" s="25"/>
      <c r="Y18" s="26"/>
      <c r="Z18" s="26"/>
      <c r="AA18" s="26"/>
      <c r="AB18" s="26"/>
      <c r="AC18" s="27"/>
    </row>
    <row r="19" spans="1:29" ht="24" customHeight="1" thickTop="1" thickBot="1">
      <c r="B19" s="1897">
        <f>EOMONTH(W11,1)</f>
        <v>44347</v>
      </c>
      <c r="C19" s="1897"/>
      <c r="D19" s="1897"/>
      <c r="E19" s="1897"/>
      <c r="F19" s="1897"/>
      <c r="G19" s="1897"/>
      <c r="H19" s="1897"/>
      <c r="I19" s="1896">
        <f>EOMONTH(B19,1)</f>
        <v>44377</v>
      </c>
      <c r="J19" s="1896"/>
      <c r="K19" s="1896"/>
      <c r="L19" s="1896"/>
      <c r="M19" s="1896"/>
      <c r="N19" s="1896"/>
      <c r="O19" s="1896"/>
      <c r="P19" s="1897">
        <f>EOMONTH(I19,1)</f>
        <v>44408</v>
      </c>
      <c r="Q19" s="1897"/>
      <c r="R19" s="1897"/>
      <c r="S19" s="1897"/>
      <c r="T19" s="1897"/>
      <c r="U19" s="1897"/>
      <c r="V19" s="1897"/>
      <c r="W19" s="1898">
        <f>EOMONTH(P19,1)</f>
        <v>44439</v>
      </c>
      <c r="X19" s="1897"/>
      <c r="Y19" s="1897"/>
      <c r="Z19" s="1897"/>
      <c r="AA19" s="1897"/>
      <c r="AB19" s="1897"/>
      <c r="AC19" s="1897"/>
    </row>
    <row r="20" spans="1:29" ht="24" customHeight="1" thickTop="1" thickBot="1">
      <c r="A20" s="209"/>
      <c r="B20" s="202" t="s">
        <v>368</v>
      </c>
      <c r="C20" s="188" t="s">
        <v>369</v>
      </c>
      <c r="D20" s="188" t="s">
        <v>370</v>
      </c>
      <c r="E20" s="188" t="s">
        <v>369</v>
      </c>
      <c r="F20" s="188" t="s">
        <v>372</v>
      </c>
      <c r="G20" s="189" t="s">
        <v>373</v>
      </c>
      <c r="H20" s="189" t="s">
        <v>373</v>
      </c>
      <c r="I20" s="191" t="s">
        <v>368</v>
      </c>
      <c r="J20" s="192" t="s">
        <v>369</v>
      </c>
      <c r="K20" s="192" t="s">
        <v>370</v>
      </c>
      <c r="L20" s="192" t="s">
        <v>369</v>
      </c>
      <c r="M20" s="192" t="s">
        <v>372</v>
      </c>
      <c r="N20" s="193" t="s">
        <v>373</v>
      </c>
      <c r="O20" s="193" t="s">
        <v>373</v>
      </c>
      <c r="P20" s="202" t="s">
        <v>368</v>
      </c>
      <c r="Q20" s="188" t="s">
        <v>369</v>
      </c>
      <c r="R20" s="188" t="s">
        <v>370</v>
      </c>
      <c r="S20" s="188" t="s">
        <v>369</v>
      </c>
      <c r="T20" s="188" t="s">
        <v>372</v>
      </c>
      <c r="U20" s="189" t="s">
        <v>373</v>
      </c>
      <c r="V20" s="189" t="s">
        <v>373</v>
      </c>
      <c r="W20" s="202" t="s">
        <v>368</v>
      </c>
      <c r="X20" s="188" t="s">
        <v>369</v>
      </c>
      <c r="Y20" s="188" t="s">
        <v>370</v>
      </c>
      <c r="Z20" s="188" t="s">
        <v>369</v>
      </c>
      <c r="AA20" s="188" t="s">
        <v>372</v>
      </c>
      <c r="AB20" s="189" t="s">
        <v>373</v>
      </c>
      <c r="AC20" s="189" t="s">
        <v>373</v>
      </c>
    </row>
    <row r="21" spans="1:29" ht="24" customHeight="1" thickTop="1">
      <c r="A21" s="209"/>
      <c r="B21" s="190"/>
      <c r="C21" s="4"/>
      <c r="D21" s="4"/>
      <c r="E21" s="4"/>
      <c r="F21" s="4"/>
      <c r="G21" s="4">
        <v>1</v>
      </c>
      <c r="H21" s="6">
        <f>G21+1</f>
        <v>2</v>
      </c>
      <c r="I21" s="207"/>
      <c r="J21" s="194">
        <v>1</v>
      </c>
      <c r="K21" s="194">
        <f>J21+1</f>
        <v>2</v>
      </c>
      <c r="L21" s="217">
        <f>K21+1</f>
        <v>3</v>
      </c>
      <c r="M21" s="217">
        <f>L21+1</f>
        <v>4</v>
      </c>
      <c r="N21" s="195">
        <f>M21+1</f>
        <v>5</v>
      </c>
      <c r="O21" s="206">
        <f>N21+1</f>
        <v>6</v>
      </c>
      <c r="P21" s="190"/>
      <c r="Q21" s="31"/>
      <c r="R21" s="31"/>
      <c r="S21" s="31">
        <v>1</v>
      </c>
      <c r="T21" s="33">
        <f>S21+1</f>
        <v>2</v>
      </c>
      <c r="U21" s="17">
        <f>T21+1</f>
        <v>3</v>
      </c>
      <c r="V21" s="6">
        <f>U21+1</f>
        <v>4</v>
      </c>
      <c r="W21" s="196"/>
      <c r="X21" s="16"/>
      <c r="Y21" s="4"/>
      <c r="Z21" s="4"/>
      <c r="AA21" s="4"/>
      <c r="AB21" s="17"/>
      <c r="AC21" s="6">
        <v>1</v>
      </c>
    </row>
    <row r="22" spans="1:29" ht="24" customHeight="1">
      <c r="A22" s="209"/>
      <c r="B22" s="208">
        <f>H21+1</f>
        <v>3</v>
      </c>
      <c r="C22" s="8">
        <f t="shared" ref="C22:H25" si="18">B22+1</f>
        <v>4</v>
      </c>
      <c r="D22" s="8">
        <f t="shared" si="18"/>
        <v>5</v>
      </c>
      <c r="E22" s="8">
        <f t="shared" si="18"/>
        <v>6</v>
      </c>
      <c r="F22" s="8">
        <f t="shared" si="18"/>
        <v>7</v>
      </c>
      <c r="G22" s="19">
        <f t="shared" si="18"/>
        <v>8</v>
      </c>
      <c r="H22" s="20">
        <f t="shared" si="18"/>
        <v>9</v>
      </c>
      <c r="I22" s="187">
        <f>O21+1</f>
        <v>7</v>
      </c>
      <c r="J22" s="8">
        <f t="shared" ref="J22:O25" si="19">I22+1</f>
        <v>8</v>
      </c>
      <c r="K22" s="8">
        <f t="shared" si="19"/>
        <v>9</v>
      </c>
      <c r="L22" s="8">
        <f t="shared" si="19"/>
        <v>10</v>
      </c>
      <c r="M22" s="8">
        <f t="shared" si="19"/>
        <v>11</v>
      </c>
      <c r="N22" s="19">
        <f t="shared" si="19"/>
        <v>12</v>
      </c>
      <c r="O22" s="20">
        <f t="shared" si="19"/>
        <v>13</v>
      </c>
      <c r="P22" s="187">
        <f>V21+1</f>
        <v>5</v>
      </c>
      <c r="Q22" s="8">
        <f t="shared" ref="Q22:V25" si="20">P22+1</f>
        <v>6</v>
      </c>
      <c r="R22" s="8">
        <f t="shared" si="20"/>
        <v>7</v>
      </c>
      <c r="S22" s="8">
        <f t="shared" si="20"/>
        <v>8</v>
      </c>
      <c r="T22" s="8">
        <f t="shared" si="20"/>
        <v>9</v>
      </c>
      <c r="U22" s="19">
        <f t="shared" si="20"/>
        <v>10</v>
      </c>
      <c r="V22" s="20">
        <f t="shared" si="20"/>
        <v>11</v>
      </c>
      <c r="W22" s="28">
        <f>AC21+1</f>
        <v>2</v>
      </c>
      <c r="X22" s="25">
        <f t="shared" ref="X22:AC26" si="21">W22+1</f>
        <v>3</v>
      </c>
      <c r="Y22" s="25">
        <f t="shared" si="21"/>
        <v>4</v>
      </c>
      <c r="Z22" s="25">
        <f t="shared" si="21"/>
        <v>5</v>
      </c>
      <c r="AA22" s="25">
        <f t="shared" si="21"/>
        <v>6</v>
      </c>
      <c r="AB22" s="19">
        <f t="shared" si="21"/>
        <v>7</v>
      </c>
      <c r="AC22" s="20">
        <f t="shared" si="21"/>
        <v>8</v>
      </c>
    </row>
    <row r="23" spans="1:29" ht="24" customHeight="1">
      <c r="A23" s="209"/>
      <c r="B23" s="187">
        <f>H22+1</f>
        <v>10</v>
      </c>
      <c r="C23" s="8">
        <f t="shared" si="18"/>
        <v>11</v>
      </c>
      <c r="D23" s="8">
        <f t="shared" si="18"/>
        <v>12</v>
      </c>
      <c r="E23" s="8">
        <f t="shared" si="18"/>
        <v>13</v>
      </c>
      <c r="F23" s="8">
        <f t="shared" si="18"/>
        <v>14</v>
      </c>
      <c r="G23" s="19">
        <f t="shared" si="18"/>
        <v>15</v>
      </c>
      <c r="H23" s="20">
        <f t="shared" si="18"/>
        <v>16</v>
      </c>
      <c r="I23" s="187">
        <f>O22+1</f>
        <v>14</v>
      </c>
      <c r="J23" s="8">
        <f t="shared" si="19"/>
        <v>15</v>
      </c>
      <c r="K23" s="8">
        <f t="shared" si="19"/>
        <v>16</v>
      </c>
      <c r="L23" s="8">
        <f t="shared" si="19"/>
        <v>17</v>
      </c>
      <c r="M23" s="8">
        <f t="shared" si="19"/>
        <v>18</v>
      </c>
      <c r="N23" s="19">
        <f t="shared" si="19"/>
        <v>19</v>
      </c>
      <c r="O23" s="20">
        <f t="shared" si="19"/>
        <v>20</v>
      </c>
      <c r="P23" s="187">
        <f>V22+1</f>
        <v>12</v>
      </c>
      <c r="Q23" s="8">
        <f t="shared" si="20"/>
        <v>13</v>
      </c>
      <c r="R23" s="8">
        <f t="shared" si="20"/>
        <v>14</v>
      </c>
      <c r="S23" s="8">
        <f t="shared" si="20"/>
        <v>15</v>
      </c>
      <c r="T23" s="34">
        <f t="shared" si="20"/>
        <v>16</v>
      </c>
      <c r="U23" s="19">
        <f t="shared" si="20"/>
        <v>17</v>
      </c>
      <c r="V23" s="20">
        <f t="shared" si="20"/>
        <v>18</v>
      </c>
      <c r="W23" s="28">
        <f>AC22+1</f>
        <v>9</v>
      </c>
      <c r="X23" s="222">
        <f t="shared" si="21"/>
        <v>10</v>
      </c>
      <c r="Y23" s="25">
        <f t="shared" si="21"/>
        <v>11</v>
      </c>
      <c r="Z23" s="222">
        <f t="shared" si="21"/>
        <v>12</v>
      </c>
      <c r="AA23" s="25">
        <f t="shared" si="21"/>
        <v>13</v>
      </c>
      <c r="AB23" s="19">
        <f t="shared" si="21"/>
        <v>14</v>
      </c>
      <c r="AC23" s="20">
        <f t="shared" si="21"/>
        <v>15</v>
      </c>
    </row>
    <row r="24" spans="1:29" ht="24" customHeight="1">
      <c r="A24" s="209"/>
      <c r="B24" s="187">
        <f>H23+1</f>
        <v>17</v>
      </c>
      <c r="C24" s="8">
        <f t="shared" si="18"/>
        <v>18</v>
      </c>
      <c r="D24" s="8">
        <f t="shared" si="18"/>
        <v>19</v>
      </c>
      <c r="E24" s="8">
        <f t="shared" si="18"/>
        <v>20</v>
      </c>
      <c r="F24" s="8">
        <f t="shared" si="18"/>
        <v>21</v>
      </c>
      <c r="G24" s="19">
        <f t="shared" si="18"/>
        <v>22</v>
      </c>
      <c r="H24" s="20">
        <f t="shared" si="18"/>
        <v>23</v>
      </c>
      <c r="I24" s="187">
        <f>O23+1</f>
        <v>21</v>
      </c>
      <c r="J24" s="8">
        <f t="shared" si="19"/>
        <v>22</v>
      </c>
      <c r="K24" s="8">
        <f t="shared" si="19"/>
        <v>23</v>
      </c>
      <c r="L24" s="8">
        <f t="shared" si="19"/>
        <v>24</v>
      </c>
      <c r="M24" s="8">
        <f t="shared" si="19"/>
        <v>25</v>
      </c>
      <c r="N24" s="19">
        <f t="shared" si="19"/>
        <v>26</v>
      </c>
      <c r="O24" s="20">
        <f t="shared" si="19"/>
        <v>27</v>
      </c>
      <c r="P24" s="187">
        <f>V23+1</f>
        <v>19</v>
      </c>
      <c r="Q24" s="8">
        <f t="shared" si="20"/>
        <v>20</v>
      </c>
      <c r="R24" s="8">
        <f t="shared" si="20"/>
        <v>21</v>
      </c>
      <c r="S24" s="25">
        <f t="shared" si="20"/>
        <v>22</v>
      </c>
      <c r="T24" s="25">
        <f t="shared" si="20"/>
        <v>23</v>
      </c>
      <c r="U24" s="19">
        <f t="shared" si="20"/>
        <v>24</v>
      </c>
      <c r="V24" s="20">
        <f t="shared" si="20"/>
        <v>25</v>
      </c>
      <c r="W24" s="28">
        <f>AC23+1</f>
        <v>16</v>
      </c>
      <c r="X24" s="25">
        <f t="shared" si="21"/>
        <v>17</v>
      </c>
      <c r="Y24" s="25">
        <f t="shared" si="21"/>
        <v>18</v>
      </c>
      <c r="Z24" s="25">
        <f t="shared" si="21"/>
        <v>19</v>
      </c>
      <c r="AA24" s="25">
        <f t="shared" si="21"/>
        <v>20</v>
      </c>
      <c r="AB24" s="19">
        <f t="shared" si="21"/>
        <v>21</v>
      </c>
      <c r="AC24" s="20">
        <f t="shared" si="21"/>
        <v>22</v>
      </c>
    </row>
    <row r="25" spans="1:29" ht="24" customHeight="1">
      <c r="A25" s="209"/>
      <c r="B25" s="187">
        <f>H24+1</f>
        <v>24</v>
      </c>
      <c r="C25" s="8">
        <f t="shared" si="18"/>
        <v>25</v>
      </c>
      <c r="D25" s="8">
        <f t="shared" si="18"/>
        <v>26</v>
      </c>
      <c r="E25" s="8">
        <f t="shared" si="18"/>
        <v>27</v>
      </c>
      <c r="F25" s="8">
        <f t="shared" si="18"/>
        <v>28</v>
      </c>
      <c r="G25" s="19">
        <f t="shared" si="18"/>
        <v>29</v>
      </c>
      <c r="H25" s="20">
        <f t="shared" si="18"/>
        <v>30</v>
      </c>
      <c r="I25" s="187">
        <f>O24+1</f>
        <v>28</v>
      </c>
      <c r="J25" s="8">
        <f t="shared" si="19"/>
        <v>29</v>
      </c>
      <c r="K25" s="8">
        <f t="shared" si="19"/>
        <v>30</v>
      </c>
      <c r="L25" s="38"/>
      <c r="M25" s="25"/>
      <c r="N25" s="19"/>
      <c r="O25" s="20"/>
      <c r="P25" s="28">
        <f>V24+1</f>
        <v>26</v>
      </c>
      <c r="Q25" s="25">
        <f t="shared" si="20"/>
        <v>27</v>
      </c>
      <c r="R25" s="25">
        <f t="shared" si="20"/>
        <v>28</v>
      </c>
      <c r="S25" s="25">
        <f t="shared" si="20"/>
        <v>29</v>
      </c>
      <c r="T25" s="25">
        <f t="shared" si="20"/>
        <v>30</v>
      </c>
      <c r="U25" s="19">
        <f t="shared" si="20"/>
        <v>31</v>
      </c>
      <c r="V25" s="20"/>
      <c r="W25" s="28">
        <f>AC24+1</f>
        <v>23</v>
      </c>
      <c r="X25" s="25">
        <f t="shared" si="21"/>
        <v>24</v>
      </c>
      <c r="Y25" s="25">
        <f t="shared" si="21"/>
        <v>25</v>
      </c>
      <c r="Z25" s="25">
        <f t="shared" si="21"/>
        <v>26</v>
      </c>
      <c r="AA25" s="25">
        <f t="shared" si="21"/>
        <v>27</v>
      </c>
      <c r="AB25" s="19">
        <f t="shared" si="21"/>
        <v>28</v>
      </c>
      <c r="AC25" s="20">
        <f t="shared" si="21"/>
        <v>29</v>
      </c>
    </row>
    <row r="26" spans="1:29" ht="24" customHeight="1" thickBot="1">
      <c r="A26" s="209"/>
      <c r="B26" s="205">
        <f>H25+1</f>
        <v>31</v>
      </c>
      <c r="C26" s="197"/>
      <c r="D26" s="197"/>
      <c r="E26" s="197"/>
      <c r="F26" s="197"/>
      <c r="G26" s="197"/>
      <c r="H26" s="204"/>
      <c r="I26" s="205"/>
      <c r="J26" s="197"/>
      <c r="K26" s="197"/>
      <c r="L26" s="197"/>
      <c r="M26" s="198"/>
      <c r="N26" s="198"/>
      <c r="O26" s="204"/>
      <c r="P26" s="205"/>
      <c r="Q26" s="197"/>
      <c r="R26" s="198"/>
      <c r="S26" s="198"/>
      <c r="T26" s="198"/>
      <c r="U26" s="198"/>
      <c r="V26" s="204"/>
      <c r="W26" s="203">
        <f t="shared" ref="W26" si="22">AC25+1</f>
        <v>30</v>
      </c>
      <c r="X26" s="197">
        <f t="shared" si="21"/>
        <v>31</v>
      </c>
      <c r="Y26" s="199">
        <v>1</v>
      </c>
      <c r="Z26" s="199">
        <v>2</v>
      </c>
      <c r="AA26" s="218">
        <f>Z26+1</f>
        <v>3</v>
      </c>
      <c r="AB26" s="200">
        <f t="shared" si="21"/>
        <v>4</v>
      </c>
      <c r="AC26" s="201">
        <f t="shared" si="21"/>
        <v>5</v>
      </c>
    </row>
    <row r="27" spans="1:29" ht="17" thickTop="1"/>
    <row r="28" spans="1:29">
      <c r="I28" s="1996" t="s">
        <v>640</v>
      </c>
      <c r="J28" s="1996"/>
      <c r="K28" s="1996"/>
      <c r="L28" s="1996"/>
      <c r="M28" s="1996"/>
      <c r="N28" s="1996"/>
      <c r="O28" s="1996"/>
      <c r="P28" s="210">
        <v>1</v>
      </c>
      <c r="Q28" s="448">
        <v>2</v>
      </c>
      <c r="R28" s="448">
        <v>3</v>
      </c>
      <c r="S28" s="448">
        <v>4</v>
      </c>
      <c r="T28" s="448">
        <v>5</v>
      </c>
      <c r="U28" s="448">
        <v>6</v>
      </c>
      <c r="V28" s="448" t="s">
        <v>641</v>
      </c>
    </row>
    <row r="29" spans="1:29">
      <c r="I29" s="1992" t="s">
        <v>587</v>
      </c>
      <c r="J29" s="1992"/>
      <c r="K29" s="1992"/>
      <c r="L29" s="1992"/>
      <c r="M29" s="1992"/>
      <c r="N29" s="1992"/>
      <c r="O29" s="1992"/>
      <c r="P29" s="211">
        <v>36</v>
      </c>
      <c r="Q29" s="225">
        <v>29</v>
      </c>
      <c r="R29" s="225">
        <v>29</v>
      </c>
      <c r="S29" s="225">
        <v>29</v>
      </c>
      <c r="T29" s="225">
        <v>30</v>
      </c>
      <c r="U29" s="225">
        <v>32</v>
      </c>
      <c r="V29" s="225">
        <f t="shared" ref="V29:V32" si="23">SUM(P29:U29)</f>
        <v>185</v>
      </c>
    </row>
    <row r="30" spans="1:29">
      <c r="I30" s="1997" t="s">
        <v>589</v>
      </c>
      <c r="J30" s="1997"/>
      <c r="K30" s="1997"/>
      <c r="L30" s="1997"/>
      <c r="M30" s="1997"/>
      <c r="N30" s="1997"/>
      <c r="O30" s="1997"/>
      <c r="P30" s="211">
        <v>3</v>
      </c>
      <c r="Q30" s="225">
        <v>1</v>
      </c>
      <c r="R30" s="225">
        <v>1</v>
      </c>
      <c r="S30" s="225"/>
      <c r="T30" s="225"/>
      <c r="U30" s="225">
        <v>1</v>
      </c>
      <c r="V30" s="225">
        <f t="shared" si="23"/>
        <v>6</v>
      </c>
    </row>
    <row r="31" spans="1:29">
      <c r="I31" s="1998" t="s">
        <v>642</v>
      </c>
      <c r="J31" s="1998"/>
      <c r="K31" s="1998"/>
      <c r="L31" s="1998"/>
      <c r="M31" s="1998"/>
      <c r="N31" s="1998"/>
      <c r="O31" s="1998"/>
      <c r="P31" s="211"/>
      <c r="Q31" s="225">
        <v>5</v>
      </c>
      <c r="R31" s="225"/>
      <c r="S31" s="225"/>
      <c r="T31" s="225"/>
      <c r="U31" s="225"/>
      <c r="V31" s="225">
        <f t="shared" si="23"/>
        <v>5</v>
      </c>
    </row>
    <row r="32" spans="1:29">
      <c r="I32" s="1999" t="s">
        <v>16</v>
      </c>
      <c r="J32" s="1999"/>
      <c r="K32" s="1999"/>
      <c r="L32" s="1999"/>
      <c r="M32" s="1999"/>
      <c r="N32" s="1999"/>
      <c r="O32" s="1999"/>
      <c r="P32" s="211"/>
      <c r="Q32" s="225"/>
      <c r="R32" s="225"/>
      <c r="S32" s="225">
        <v>1</v>
      </c>
      <c r="T32" s="225">
        <v>1</v>
      </c>
      <c r="U32" s="225"/>
      <c r="V32" s="225">
        <f t="shared" si="23"/>
        <v>2</v>
      </c>
    </row>
    <row r="33" spans="2:22">
      <c r="B33" s="1797"/>
      <c r="C33" s="1797"/>
      <c r="D33" s="1797"/>
      <c r="E33" s="1797"/>
      <c r="F33" s="1797"/>
      <c r="G33" s="1797"/>
      <c r="H33" s="1797"/>
    </row>
    <row r="34" spans="2:22">
      <c r="B34" s="1797"/>
      <c r="C34" s="1797"/>
      <c r="D34" s="1797"/>
      <c r="E34" s="1797"/>
      <c r="F34" s="1797"/>
      <c r="G34" s="1797"/>
      <c r="H34" s="1797"/>
    </row>
    <row r="35" spans="2:22" ht="19">
      <c r="B35" s="1895" t="s">
        <v>287</v>
      </c>
      <c r="C35" s="1895"/>
      <c r="D35" s="2000">
        <v>9</v>
      </c>
      <c r="E35" s="2000"/>
      <c r="F35" s="2000"/>
      <c r="G35" s="2001" t="s">
        <v>643</v>
      </c>
      <c r="H35" s="2001"/>
      <c r="I35" s="2001"/>
      <c r="J35" s="2001"/>
      <c r="K35" s="2001"/>
      <c r="L35" s="2001"/>
      <c r="M35" s="2001"/>
      <c r="N35" s="2001"/>
      <c r="O35" s="2001"/>
      <c r="P35" s="2001"/>
      <c r="Q35" s="2001"/>
      <c r="R35" s="35"/>
      <c r="S35" s="35"/>
      <c r="T35" s="35"/>
      <c r="U35" s="35"/>
      <c r="V35" s="35"/>
    </row>
    <row r="36" spans="2:22" ht="19">
      <c r="B36" s="1895"/>
      <c r="C36" s="1895"/>
      <c r="D36" s="2000" t="s">
        <v>644</v>
      </c>
      <c r="E36" s="2000"/>
      <c r="F36" s="2000"/>
      <c r="G36" s="2001" t="s">
        <v>645</v>
      </c>
      <c r="H36" s="2001"/>
      <c r="I36" s="2001"/>
      <c r="J36" s="2001"/>
      <c r="K36" s="2001"/>
      <c r="L36" s="2001"/>
      <c r="M36" s="2001"/>
      <c r="N36" s="2001"/>
      <c r="O36" s="2001"/>
      <c r="P36" s="2001"/>
      <c r="Q36" s="2001"/>
      <c r="R36" s="186"/>
      <c r="S36" s="186"/>
      <c r="T36" s="186"/>
      <c r="U36" s="186"/>
      <c r="V36" s="186"/>
    </row>
    <row r="37" spans="2:22" ht="19">
      <c r="B37" s="1895"/>
      <c r="C37" s="1895"/>
      <c r="D37" s="2000">
        <v>13</v>
      </c>
      <c r="E37" s="2000"/>
      <c r="F37" s="2000"/>
      <c r="G37" s="446" t="s">
        <v>646</v>
      </c>
      <c r="H37" s="446"/>
      <c r="I37" s="446"/>
      <c r="J37" s="446"/>
      <c r="K37" s="446"/>
      <c r="L37" s="446"/>
      <c r="M37" s="446"/>
      <c r="N37" s="446"/>
      <c r="O37" s="446"/>
      <c r="P37" s="446"/>
      <c r="Q37" s="446"/>
      <c r="R37" s="186"/>
      <c r="S37" s="186"/>
      <c r="T37" s="186"/>
      <c r="U37" s="186"/>
      <c r="V37" s="186"/>
    </row>
    <row r="38" spans="2:22" ht="19">
      <c r="B38" s="1895"/>
      <c r="C38" s="1895"/>
      <c r="D38" s="2000">
        <v>12</v>
      </c>
      <c r="E38" s="2000"/>
      <c r="F38" s="2000"/>
      <c r="G38" s="446" t="s">
        <v>647</v>
      </c>
      <c r="H38" s="446"/>
      <c r="I38" s="446"/>
      <c r="J38" s="446"/>
      <c r="K38" s="446"/>
      <c r="L38" s="446"/>
      <c r="M38" s="446"/>
      <c r="N38" s="446"/>
      <c r="O38" s="446"/>
      <c r="P38" s="446"/>
      <c r="Q38" s="446"/>
      <c r="R38" s="186"/>
      <c r="S38" s="186"/>
      <c r="T38" s="186"/>
      <c r="U38" s="186"/>
      <c r="V38" s="186"/>
    </row>
    <row r="39" spans="2:22" ht="19">
      <c r="B39" s="1895"/>
      <c r="C39" s="1895"/>
      <c r="D39" s="2002" t="s">
        <v>6</v>
      </c>
      <c r="E39" s="2002"/>
      <c r="F39" s="2002"/>
      <c r="G39" s="2003" t="s">
        <v>648</v>
      </c>
      <c r="H39" s="2003"/>
      <c r="I39" s="2003"/>
      <c r="J39" s="2003"/>
      <c r="K39" s="2003"/>
      <c r="L39" s="2003"/>
      <c r="M39" s="2003"/>
      <c r="N39" s="2003"/>
      <c r="O39" s="2003"/>
      <c r="P39" s="2003"/>
      <c r="Q39" s="2003"/>
      <c r="R39" s="186"/>
      <c r="S39" s="186"/>
      <c r="T39" s="186"/>
      <c r="U39" s="186"/>
      <c r="V39" s="186"/>
    </row>
    <row r="40" spans="2:22" ht="19">
      <c r="B40" s="35"/>
      <c r="C40" s="35"/>
      <c r="D40" s="2004" t="s">
        <v>590</v>
      </c>
      <c r="E40" s="2004"/>
      <c r="F40" s="2004"/>
      <c r="G40" s="2005" t="s">
        <v>649</v>
      </c>
      <c r="H40" s="2005"/>
      <c r="I40" s="2005"/>
      <c r="J40" s="2005"/>
      <c r="K40" s="2005"/>
      <c r="L40" s="2005"/>
      <c r="M40" s="2005"/>
      <c r="N40" s="2005"/>
      <c r="O40" s="2005"/>
      <c r="P40" s="2005"/>
      <c r="Q40" s="2005"/>
      <c r="R40" s="35"/>
      <c r="S40" s="35"/>
      <c r="T40" s="35"/>
      <c r="U40" s="35"/>
      <c r="V40" s="35"/>
    </row>
    <row r="41" spans="2:22" ht="19">
      <c r="B41" s="35"/>
      <c r="C41" s="35"/>
      <c r="D41" s="185"/>
      <c r="E41" s="185"/>
      <c r="F41" s="185"/>
      <c r="G41" s="447"/>
      <c r="H41" s="186"/>
      <c r="I41" s="186"/>
      <c r="J41" s="186"/>
      <c r="K41" s="186"/>
      <c r="L41" s="186"/>
      <c r="M41" s="186"/>
      <c r="N41" s="186"/>
      <c r="O41" s="186"/>
      <c r="P41" s="186"/>
      <c r="Q41" s="186"/>
      <c r="R41" s="186"/>
      <c r="S41" s="186"/>
      <c r="T41" s="186"/>
      <c r="U41" s="186"/>
      <c r="V41" s="186"/>
    </row>
    <row r="42" spans="2:22" ht="19">
      <c r="B42" s="1895" t="s">
        <v>306</v>
      </c>
      <c r="C42" s="1895"/>
      <c r="D42" s="2000" t="s">
        <v>591</v>
      </c>
      <c r="E42" s="2000"/>
      <c r="F42" s="2000"/>
      <c r="G42" s="2001" t="s">
        <v>650</v>
      </c>
      <c r="H42" s="2001"/>
      <c r="I42" s="2001"/>
      <c r="J42" s="2001"/>
      <c r="K42" s="2001"/>
      <c r="L42" s="2001"/>
      <c r="M42" s="2001"/>
      <c r="N42" s="2001"/>
      <c r="O42" s="2001"/>
      <c r="P42" s="2001"/>
      <c r="Q42" s="2001"/>
      <c r="R42" s="186"/>
      <c r="S42" s="186"/>
      <c r="T42" s="186"/>
      <c r="U42" s="186"/>
      <c r="V42" s="186"/>
    </row>
    <row r="43" spans="2:22" ht="19">
      <c r="B43" s="1895"/>
      <c r="C43" s="1895"/>
      <c r="D43" s="2002" t="s">
        <v>6</v>
      </c>
      <c r="E43" s="2002"/>
      <c r="F43" s="2002"/>
      <c r="G43" s="2003" t="s">
        <v>651</v>
      </c>
      <c r="H43" s="2003"/>
      <c r="I43" s="2003"/>
      <c r="J43" s="2003"/>
      <c r="K43" s="2003"/>
      <c r="L43" s="2003"/>
      <c r="M43" s="2003"/>
      <c r="N43" s="2003"/>
      <c r="O43" s="2003"/>
      <c r="P43" s="2003"/>
      <c r="Q43" s="2003"/>
      <c r="R43" s="186"/>
      <c r="S43" s="186"/>
      <c r="T43" s="186"/>
      <c r="U43" s="186"/>
      <c r="V43" s="186"/>
    </row>
    <row r="44" spans="2:22" ht="19">
      <c r="B44" s="445"/>
      <c r="C44" s="445"/>
      <c r="D44" s="185"/>
      <c r="E44" s="185"/>
      <c r="F44" s="185"/>
      <c r="G44" s="447"/>
      <c r="H44" s="186"/>
      <c r="I44" s="186"/>
      <c r="J44" s="186"/>
      <c r="K44" s="186"/>
      <c r="L44" s="186"/>
      <c r="M44" s="186"/>
      <c r="N44" s="186"/>
      <c r="O44" s="186"/>
      <c r="P44" s="186"/>
      <c r="Q44" s="186"/>
      <c r="R44" s="186"/>
      <c r="S44" s="186"/>
      <c r="T44" s="186"/>
      <c r="U44" s="186"/>
      <c r="V44" s="186"/>
    </row>
    <row r="45" spans="2:22" ht="19">
      <c r="B45" s="1895" t="s">
        <v>319</v>
      </c>
      <c r="C45" s="1895"/>
      <c r="D45" s="2000" t="s">
        <v>591</v>
      </c>
      <c r="E45" s="2000"/>
      <c r="F45" s="2000"/>
      <c r="G45" s="2001" t="s">
        <v>652</v>
      </c>
      <c r="H45" s="2001"/>
      <c r="I45" s="2001"/>
      <c r="J45" s="2001"/>
      <c r="K45" s="2001"/>
      <c r="L45" s="2001"/>
      <c r="M45" s="2001"/>
      <c r="N45" s="2001"/>
      <c r="O45" s="2001"/>
      <c r="P45" s="2001"/>
      <c r="Q45" s="2001"/>
      <c r="R45" s="186"/>
      <c r="S45" s="186"/>
      <c r="T45" s="186"/>
      <c r="U45" s="186"/>
      <c r="V45" s="186"/>
    </row>
    <row r="46" spans="2:22" ht="19">
      <c r="B46" s="1895"/>
      <c r="C46" s="1895"/>
      <c r="D46" s="2002" t="s">
        <v>6</v>
      </c>
      <c r="E46" s="2002"/>
      <c r="F46" s="2002"/>
      <c r="G46" s="2003" t="s">
        <v>653</v>
      </c>
      <c r="H46" s="2003"/>
      <c r="I46" s="2003"/>
      <c r="J46" s="2003"/>
      <c r="K46" s="2003"/>
      <c r="L46" s="2003"/>
      <c r="M46" s="2003"/>
      <c r="N46" s="2003"/>
      <c r="O46" s="2003"/>
      <c r="P46" s="2003"/>
      <c r="Q46" s="2003"/>
      <c r="R46" s="447"/>
      <c r="S46" s="447"/>
      <c r="T46" s="447"/>
      <c r="U46" s="447"/>
      <c r="V46" s="447"/>
    </row>
    <row r="47" spans="2:22" ht="19">
      <c r="B47" s="445"/>
      <c r="C47" s="445"/>
      <c r="D47" s="185"/>
      <c r="E47" s="185"/>
      <c r="F47" s="185"/>
      <c r="G47" s="447"/>
      <c r="H47" s="447"/>
      <c r="I47" s="447"/>
      <c r="J47" s="447"/>
      <c r="K47" s="447"/>
      <c r="L47" s="447"/>
      <c r="M47" s="447"/>
      <c r="N47" s="447"/>
      <c r="O47" s="447"/>
      <c r="P47" s="447"/>
      <c r="Q47" s="447"/>
      <c r="R47" s="447"/>
      <c r="S47" s="447"/>
      <c r="T47" s="447"/>
      <c r="U47" s="447"/>
      <c r="V47" s="447"/>
    </row>
    <row r="48" spans="2:22" ht="19">
      <c r="B48" s="1895" t="s">
        <v>328</v>
      </c>
      <c r="C48" s="1895"/>
      <c r="D48" s="2000" t="s">
        <v>591</v>
      </c>
      <c r="E48" s="2000"/>
      <c r="F48" s="2000"/>
      <c r="G48" s="2001" t="s">
        <v>654</v>
      </c>
      <c r="H48" s="2001"/>
      <c r="I48" s="2001"/>
      <c r="J48" s="2001"/>
      <c r="K48" s="2001"/>
      <c r="L48" s="2001"/>
      <c r="M48" s="2001"/>
      <c r="N48" s="2001"/>
      <c r="O48" s="2001"/>
      <c r="P48" s="2001"/>
      <c r="Q48" s="2001"/>
      <c r="R48" s="186"/>
      <c r="S48" s="186"/>
      <c r="T48" s="186"/>
      <c r="U48" s="186"/>
      <c r="V48" s="186"/>
    </row>
    <row r="49" spans="2:22" ht="19">
      <c r="B49" s="1895"/>
      <c r="C49" s="1895"/>
      <c r="D49" s="2002" t="s">
        <v>6</v>
      </c>
      <c r="E49" s="2002"/>
      <c r="F49" s="2002"/>
      <c r="G49" s="2006" t="s">
        <v>655</v>
      </c>
      <c r="H49" s="2006"/>
      <c r="I49" s="2006"/>
      <c r="J49" s="2006"/>
      <c r="K49" s="2006"/>
      <c r="L49" s="2006"/>
      <c r="M49" s="2006"/>
      <c r="N49" s="2006"/>
      <c r="O49" s="2006"/>
      <c r="P49" s="2006"/>
      <c r="Q49" s="2006"/>
      <c r="R49" s="35"/>
      <c r="S49" s="35"/>
      <c r="T49" s="35"/>
      <c r="U49" s="35"/>
      <c r="V49" s="35"/>
    </row>
    <row r="50" spans="2:22" ht="19">
      <c r="B50" s="445"/>
      <c r="C50" s="445"/>
      <c r="D50" s="185"/>
      <c r="E50" s="185"/>
      <c r="F50" s="185"/>
      <c r="G50" s="36"/>
      <c r="H50" s="35"/>
      <c r="I50" s="35"/>
      <c r="J50" s="35"/>
      <c r="K50" s="35"/>
      <c r="L50" s="35"/>
      <c r="M50" s="35"/>
      <c r="N50" s="35"/>
      <c r="O50" s="35"/>
      <c r="P50" s="35"/>
      <c r="Q50" s="35"/>
      <c r="R50" s="35"/>
      <c r="S50" s="35"/>
      <c r="T50" s="35"/>
      <c r="U50" s="35"/>
      <c r="V50" s="35"/>
    </row>
    <row r="51" spans="2:22" ht="19">
      <c r="B51" s="1895" t="s">
        <v>340</v>
      </c>
      <c r="C51" s="1895"/>
      <c r="D51" s="2000" t="s">
        <v>591</v>
      </c>
      <c r="E51" s="2000"/>
      <c r="F51" s="2000"/>
      <c r="G51" s="2001" t="s">
        <v>656</v>
      </c>
      <c r="H51" s="2001"/>
      <c r="I51" s="2001"/>
      <c r="J51" s="2001"/>
      <c r="K51" s="2001"/>
      <c r="L51" s="2001"/>
      <c r="M51" s="2001"/>
      <c r="N51" s="2001"/>
      <c r="O51" s="2001"/>
      <c r="P51" s="2001"/>
      <c r="Q51" s="2001"/>
      <c r="R51" s="186"/>
      <c r="S51" s="186"/>
      <c r="T51" s="186"/>
      <c r="U51" s="186"/>
      <c r="V51" s="186"/>
    </row>
    <row r="52" spans="2:22" ht="19">
      <c r="B52" s="1895"/>
      <c r="C52" s="1895"/>
      <c r="D52" s="2002" t="s">
        <v>6</v>
      </c>
      <c r="E52" s="2002"/>
      <c r="F52" s="2002"/>
      <c r="G52" s="2006" t="s">
        <v>657</v>
      </c>
      <c r="H52" s="2006"/>
      <c r="I52" s="2006"/>
      <c r="J52" s="2006"/>
      <c r="K52" s="2006"/>
      <c r="L52" s="2006"/>
      <c r="M52" s="2006"/>
      <c r="N52" s="2006"/>
      <c r="O52" s="2006"/>
      <c r="P52" s="2006"/>
      <c r="Q52" s="2006"/>
      <c r="R52" s="186"/>
      <c r="S52" s="186"/>
      <c r="T52" s="186"/>
      <c r="U52" s="186"/>
      <c r="V52" s="186"/>
    </row>
    <row r="53" spans="2:22" ht="19">
      <c r="B53" s="445"/>
      <c r="C53" s="445"/>
      <c r="D53" s="185"/>
      <c r="E53" s="185"/>
      <c r="F53" s="185"/>
      <c r="G53" s="36"/>
      <c r="H53" s="186"/>
      <c r="I53" s="186"/>
      <c r="J53" s="186"/>
      <c r="K53" s="186"/>
      <c r="L53" s="186"/>
      <c r="M53" s="186"/>
      <c r="N53" s="186"/>
      <c r="O53" s="186"/>
      <c r="P53" s="186"/>
      <c r="Q53" s="186"/>
      <c r="R53" s="186"/>
      <c r="S53" s="186"/>
      <c r="T53" s="186"/>
      <c r="U53" s="186"/>
      <c r="V53" s="186"/>
    </row>
    <row r="54" spans="2:22" ht="19">
      <c r="B54" s="1894" t="s">
        <v>350</v>
      </c>
      <c r="C54" s="1894"/>
      <c r="D54" s="2000" t="s">
        <v>591</v>
      </c>
      <c r="E54" s="2000"/>
      <c r="F54" s="2000"/>
      <c r="G54" s="2001" t="s">
        <v>658</v>
      </c>
      <c r="H54" s="2001"/>
      <c r="I54" s="2001"/>
      <c r="J54" s="2001"/>
      <c r="K54" s="2001"/>
      <c r="L54" s="2001"/>
      <c r="M54" s="2001"/>
      <c r="N54" s="2001"/>
      <c r="O54" s="2001"/>
      <c r="P54" s="2001"/>
      <c r="Q54" s="2001"/>
      <c r="R54" s="186"/>
      <c r="S54" s="186"/>
      <c r="T54" s="186"/>
      <c r="U54" s="186"/>
      <c r="V54" s="186"/>
    </row>
    <row r="55" spans="2:22" ht="19">
      <c r="B55" s="35"/>
      <c r="C55" s="35"/>
      <c r="D55" s="35"/>
      <c r="E55" s="35"/>
      <c r="F55" s="35"/>
      <c r="G55" s="35"/>
      <c r="H55" s="35"/>
      <c r="I55" s="35"/>
      <c r="J55" s="35"/>
      <c r="K55" s="35"/>
      <c r="L55" s="35"/>
      <c r="M55" s="35"/>
      <c r="N55" s="35"/>
      <c r="O55" s="35"/>
      <c r="P55" s="35"/>
      <c r="Q55" s="35"/>
      <c r="R55" s="35"/>
      <c r="S55" s="35"/>
      <c r="T55" s="35"/>
      <c r="U55" s="35"/>
      <c r="V55" s="35"/>
    </row>
    <row r="56" spans="2:22" ht="19">
      <c r="B56" s="35"/>
      <c r="D56" s="2007" t="s">
        <v>659</v>
      </c>
      <c r="E56" s="2007"/>
      <c r="F56" s="2007"/>
      <c r="G56" s="2008" t="s">
        <v>660</v>
      </c>
      <c r="H56" s="2008"/>
      <c r="I56" s="2008"/>
      <c r="J56" s="2008"/>
      <c r="K56" s="2008"/>
      <c r="L56" s="2008"/>
      <c r="M56" s="2008"/>
      <c r="N56" s="2008"/>
      <c r="O56" s="2008"/>
      <c r="P56" s="2008"/>
      <c r="Q56" s="2008"/>
    </row>
    <row r="57" spans="2:22">
      <c r="D57" s="2007"/>
      <c r="E57" s="2007"/>
      <c r="F57" s="2007"/>
      <c r="G57" s="2008" t="s">
        <v>661</v>
      </c>
      <c r="H57" s="2008"/>
      <c r="I57" s="2008"/>
      <c r="J57" s="2008"/>
      <c r="K57" s="2008"/>
      <c r="L57" s="2008"/>
      <c r="M57" s="2008"/>
      <c r="N57" s="2008"/>
      <c r="O57" s="2008"/>
      <c r="P57" s="2008"/>
      <c r="Q57" s="2008"/>
    </row>
    <row r="58" spans="2:22">
      <c r="D58" s="2007"/>
      <c r="E58" s="2007"/>
      <c r="F58" s="2007"/>
      <c r="G58" s="2008" t="s">
        <v>662</v>
      </c>
      <c r="H58" s="2008"/>
      <c r="I58" s="2008"/>
      <c r="J58" s="2008"/>
      <c r="K58" s="2008"/>
      <c r="L58" s="2008"/>
      <c r="M58" s="2008"/>
      <c r="N58" s="2008"/>
      <c r="O58" s="2008"/>
      <c r="P58" s="2008"/>
      <c r="Q58" s="2008"/>
    </row>
    <row r="59" spans="2:22">
      <c r="D59" s="2007"/>
      <c r="E59" s="2007"/>
      <c r="F59" s="2007"/>
      <c r="G59" s="2008" t="s">
        <v>663</v>
      </c>
      <c r="H59" s="2008"/>
      <c r="I59" s="2008"/>
      <c r="J59" s="2008"/>
      <c r="K59" s="2008"/>
      <c r="L59" s="2008"/>
      <c r="M59" s="2008"/>
      <c r="N59" s="2008"/>
      <c r="O59" s="2008"/>
      <c r="P59" s="2008"/>
      <c r="Q59" s="2008"/>
    </row>
    <row r="60" spans="2:22">
      <c r="D60" s="2007"/>
      <c r="E60" s="2007"/>
      <c r="F60" s="2007"/>
      <c r="G60" s="2008" t="s">
        <v>664</v>
      </c>
      <c r="H60" s="2008"/>
      <c r="I60" s="2008"/>
      <c r="J60" s="2008"/>
      <c r="K60" s="2008"/>
      <c r="L60" s="2008"/>
      <c r="M60" s="2008"/>
      <c r="N60" s="2008"/>
      <c r="O60" s="2008"/>
      <c r="P60" s="2008"/>
      <c r="Q60" s="2008"/>
    </row>
    <row r="61" spans="2:22">
      <c r="D61" s="2007"/>
      <c r="E61" s="2007"/>
      <c r="F61" s="2007"/>
      <c r="G61" s="219" t="s">
        <v>665</v>
      </c>
      <c r="H61" s="219"/>
      <c r="I61" s="219"/>
      <c r="J61" s="219"/>
      <c r="K61" s="219"/>
      <c r="L61" s="219"/>
      <c r="M61" s="219"/>
      <c r="N61" s="219"/>
      <c r="O61" s="219"/>
      <c r="P61" s="219"/>
      <c r="Q61" s="219"/>
    </row>
  </sheetData>
  <mergeCells count="60">
    <mergeCell ref="D56:F61"/>
    <mergeCell ref="B51:C52"/>
    <mergeCell ref="G51:Q51"/>
    <mergeCell ref="D52:F52"/>
    <mergeCell ref="G52:Q52"/>
    <mergeCell ref="B54:C54"/>
    <mergeCell ref="D54:F54"/>
    <mergeCell ref="G54:Q54"/>
    <mergeCell ref="G56:Q56"/>
    <mergeCell ref="G57:Q57"/>
    <mergeCell ref="G58:Q58"/>
    <mergeCell ref="G59:Q59"/>
    <mergeCell ref="G60:Q60"/>
    <mergeCell ref="B48:C49"/>
    <mergeCell ref="G48:Q48"/>
    <mergeCell ref="D49:F49"/>
    <mergeCell ref="G49:Q49"/>
    <mergeCell ref="D51:F51"/>
    <mergeCell ref="D48:F48"/>
    <mergeCell ref="B35:C39"/>
    <mergeCell ref="G35:Q35"/>
    <mergeCell ref="G36:Q36"/>
    <mergeCell ref="G39:Q39"/>
    <mergeCell ref="D40:F40"/>
    <mergeCell ref="G40:Q40"/>
    <mergeCell ref="D36:F36"/>
    <mergeCell ref="D39:F39"/>
    <mergeCell ref="D37:F37"/>
    <mergeCell ref="D38:F38"/>
    <mergeCell ref="D35:F35"/>
    <mergeCell ref="D42:F42"/>
    <mergeCell ref="D45:F45"/>
    <mergeCell ref="B42:C43"/>
    <mergeCell ref="G42:Q42"/>
    <mergeCell ref="D43:F43"/>
    <mergeCell ref="G43:Q43"/>
    <mergeCell ref="B45:C46"/>
    <mergeCell ref="G45:Q45"/>
    <mergeCell ref="D46:F46"/>
    <mergeCell ref="G46:Q46"/>
    <mergeCell ref="I30:O30"/>
    <mergeCell ref="I31:O31"/>
    <mergeCell ref="I32:O32"/>
    <mergeCell ref="B33:H33"/>
    <mergeCell ref="B34:H34"/>
    <mergeCell ref="I29:O29"/>
    <mergeCell ref="B1:AC1"/>
    <mergeCell ref="B3:H3"/>
    <mergeCell ref="I3:O3"/>
    <mergeCell ref="P3:V3"/>
    <mergeCell ref="W3:AC3"/>
    <mergeCell ref="B11:H11"/>
    <mergeCell ref="I11:O11"/>
    <mergeCell ref="P11:V11"/>
    <mergeCell ref="W11:AC11"/>
    <mergeCell ref="B19:H19"/>
    <mergeCell ref="I19:O19"/>
    <mergeCell ref="P19:V19"/>
    <mergeCell ref="W19:AC19"/>
    <mergeCell ref="I28:O28"/>
  </mergeCells>
  <pageMargins left="0.7" right="0.7" top="0.75" bottom="0.75" header="0.3" footer="0.3"/>
  <pageSetup paperSize="9" scale="78" orientation="landscape" horizontalDpi="0" verticalDpi="0"/>
  <ignoredErrors>
    <ignoredError sqref="W6:W9 W14:W15 W16 I6:I8 P7:P8 I15:I17 P14:P17 I22:I25 P22:P24 W22:W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Z50"/>
  <sheetViews>
    <sheetView workbookViewId="0">
      <selection activeCell="AN27" sqref="AN27"/>
    </sheetView>
  </sheetViews>
  <sheetFormatPr baseColWidth="10" defaultColWidth="10.83203125" defaultRowHeight="14"/>
  <cols>
    <col min="1" max="1" width="1.5" style="46" customWidth="1"/>
    <col min="2" max="2" width="4.5" style="47" customWidth="1"/>
    <col min="3" max="3" width="6.83203125" style="48" customWidth="1"/>
    <col min="4" max="4" width="20.83203125" style="48" customWidth="1"/>
    <col min="5" max="7" width="18.83203125" style="48" customWidth="1"/>
    <col min="8" max="8" width="18.83203125" style="49" customWidth="1"/>
    <col min="9" max="9" width="1.5" style="46" customWidth="1"/>
    <col min="10" max="10" width="4.5" style="47" customWidth="1"/>
    <col min="11" max="11" width="6.83203125" style="48" customWidth="1"/>
    <col min="12" max="12" width="20.83203125" style="48" customWidth="1"/>
    <col min="13" max="16" width="18.83203125" style="48" customWidth="1"/>
    <col min="17" max="17" width="1.6640625" style="46" customWidth="1"/>
    <col min="18" max="18" width="4.5" style="47" customWidth="1"/>
    <col min="19" max="19" width="6.83203125" style="48" customWidth="1"/>
    <col min="20" max="20" width="20.83203125" style="48" customWidth="1"/>
    <col min="21" max="24" width="18.83203125" style="48" customWidth="1"/>
    <col min="25" max="25" width="2.33203125" style="46" customWidth="1"/>
    <col min="26" max="26" width="4.5" style="47" customWidth="1"/>
    <col min="27" max="27" width="6.83203125" style="48" customWidth="1"/>
    <col min="28" max="28" width="20.83203125" style="48" customWidth="1"/>
    <col min="29" max="32" width="18.83203125" style="48" customWidth="1"/>
    <col min="33" max="33" width="2.83203125" style="46" customWidth="1"/>
    <col min="34" max="34" width="4.5" style="47" customWidth="1"/>
    <col min="35" max="35" width="6.83203125" style="48" customWidth="1"/>
    <col min="36" max="36" width="21.83203125" style="48" customWidth="1"/>
    <col min="37" max="40" width="18.83203125" style="48" customWidth="1"/>
    <col min="41" max="41" width="1.6640625" style="46" customWidth="1"/>
    <col min="42" max="42" width="4.5" style="47" customWidth="1"/>
    <col min="43" max="43" width="6.83203125" style="48" customWidth="1"/>
    <col min="44" max="44" width="22.1640625" style="48" customWidth="1"/>
    <col min="45" max="45" width="18.83203125" style="47" customWidth="1"/>
    <col min="46" max="48" width="18.83203125" style="48" customWidth="1"/>
    <col min="49" max="49" width="2.5" style="46" customWidth="1"/>
    <col min="50" max="50" width="4.5" style="47" customWidth="1"/>
    <col min="51" max="51" width="6.5" style="48" bestFit="1" customWidth="1"/>
    <col min="52" max="52" width="16.83203125" style="48" customWidth="1"/>
    <col min="53" max="16384" width="10.83203125" style="48"/>
  </cols>
  <sheetData>
    <row r="1" spans="1:52" ht="15" thickBot="1"/>
    <row r="2" spans="1:52" s="51" customFormat="1" ht="68" customHeight="1">
      <c r="A2" s="50"/>
      <c r="B2" s="2030" t="s">
        <v>666</v>
      </c>
      <c r="C2" s="2031"/>
      <c r="D2" s="2031"/>
      <c r="E2" s="2031"/>
      <c r="F2" s="2031"/>
      <c r="G2" s="2032"/>
      <c r="H2" s="2033"/>
      <c r="I2" s="50"/>
      <c r="J2" s="2030" t="s">
        <v>667</v>
      </c>
      <c r="K2" s="2031"/>
      <c r="L2" s="2031"/>
      <c r="M2" s="2031"/>
      <c r="N2" s="2031"/>
      <c r="O2" s="2032"/>
      <c r="P2" s="2033"/>
      <c r="Q2" s="50"/>
      <c r="R2" s="2030" t="s">
        <v>668</v>
      </c>
      <c r="S2" s="2031"/>
      <c r="T2" s="2031"/>
      <c r="U2" s="2031"/>
      <c r="V2" s="2031"/>
      <c r="W2" s="2032"/>
      <c r="X2" s="2033"/>
      <c r="Y2" s="50"/>
      <c r="Z2" s="2030" t="s">
        <v>669</v>
      </c>
      <c r="AA2" s="2031"/>
      <c r="AB2" s="2031"/>
      <c r="AC2" s="2031"/>
      <c r="AD2" s="2031"/>
      <c r="AE2" s="2032"/>
      <c r="AF2" s="2033"/>
      <c r="AG2" s="50"/>
      <c r="AH2" s="2030" t="s">
        <v>670</v>
      </c>
      <c r="AI2" s="2031"/>
      <c r="AJ2" s="2031"/>
      <c r="AK2" s="2031"/>
      <c r="AL2" s="2031"/>
      <c r="AM2" s="2032"/>
      <c r="AN2" s="2033"/>
      <c r="AO2" s="50"/>
      <c r="AP2" s="2030" t="s">
        <v>671</v>
      </c>
      <c r="AQ2" s="2031"/>
      <c r="AR2" s="2031"/>
      <c r="AS2" s="2031"/>
      <c r="AT2" s="2031"/>
      <c r="AU2" s="2032"/>
      <c r="AV2" s="2033"/>
      <c r="AW2" s="50"/>
      <c r="AX2" s="2009" t="s">
        <v>6</v>
      </c>
      <c r="AY2" s="2009"/>
      <c r="AZ2" s="2009"/>
    </row>
    <row r="3" spans="1:52" s="51" customFormat="1" ht="44" customHeight="1">
      <c r="A3" s="50"/>
      <c r="B3" s="52"/>
      <c r="C3" s="53" t="s">
        <v>7</v>
      </c>
      <c r="D3" s="53" t="s">
        <v>14</v>
      </c>
      <c r="E3" s="53" t="s">
        <v>8</v>
      </c>
      <c r="F3" s="53" t="s">
        <v>9</v>
      </c>
      <c r="G3" s="54" t="s">
        <v>10</v>
      </c>
      <c r="H3" s="55" t="s">
        <v>672</v>
      </c>
      <c r="I3" s="50"/>
      <c r="J3" s="52"/>
      <c r="K3" s="53" t="s">
        <v>7</v>
      </c>
      <c r="L3" s="53" t="s">
        <v>14</v>
      </c>
      <c r="M3" s="53" t="s">
        <v>8</v>
      </c>
      <c r="N3" s="53" t="s">
        <v>9</v>
      </c>
      <c r="O3" s="54" t="s">
        <v>10</v>
      </c>
      <c r="P3" s="55" t="s">
        <v>672</v>
      </c>
      <c r="Q3" s="50"/>
      <c r="R3" s="52"/>
      <c r="S3" s="53" t="s">
        <v>7</v>
      </c>
      <c r="T3" s="53" t="s">
        <v>14</v>
      </c>
      <c r="U3" s="53" t="s">
        <v>8</v>
      </c>
      <c r="V3" s="53" t="s">
        <v>9</v>
      </c>
      <c r="W3" s="54" t="s">
        <v>10</v>
      </c>
      <c r="X3" s="55" t="s">
        <v>672</v>
      </c>
      <c r="Y3" s="50"/>
      <c r="Z3" s="52"/>
      <c r="AA3" s="53" t="s">
        <v>7</v>
      </c>
      <c r="AB3" s="53" t="s">
        <v>14</v>
      </c>
      <c r="AC3" s="53" t="s">
        <v>8</v>
      </c>
      <c r="AD3" s="53" t="s">
        <v>9</v>
      </c>
      <c r="AE3" s="53" t="s">
        <v>10</v>
      </c>
      <c r="AF3" s="55" t="s">
        <v>672</v>
      </c>
      <c r="AG3" s="50"/>
      <c r="AH3" s="52"/>
      <c r="AI3" s="53" t="s">
        <v>7</v>
      </c>
      <c r="AJ3" s="53" t="s">
        <v>14</v>
      </c>
      <c r="AK3" s="53" t="s">
        <v>8</v>
      </c>
      <c r="AL3" s="53" t="s">
        <v>9</v>
      </c>
      <c r="AM3" s="54" t="s">
        <v>10</v>
      </c>
      <c r="AN3" s="55" t="s">
        <v>672</v>
      </c>
      <c r="AO3" s="50"/>
      <c r="AP3" s="52"/>
      <c r="AQ3" s="53" t="s">
        <v>7</v>
      </c>
      <c r="AR3" s="53" t="s">
        <v>14</v>
      </c>
      <c r="AS3" s="53" t="s">
        <v>8</v>
      </c>
      <c r="AT3" s="53" t="s">
        <v>9</v>
      </c>
      <c r="AU3" s="53" t="s">
        <v>10</v>
      </c>
      <c r="AV3" s="55" t="s">
        <v>672</v>
      </c>
      <c r="AW3" s="50"/>
      <c r="AX3" s="476"/>
      <c r="AY3" s="476"/>
      <c r="AZ3" s="476"/>
    </row>
    <row r="4" spans="1:52" ht="16" customHeight="1">
      <c r="A4" s="56"/>
      <c r="B4" s="2010" t="s">
        <v>15</v>
      </c>
      <c r="C4" s="57">
        <v>44074</v>
      </c>
      <c r="D4" s="2012" t="s">
        <v>16</v>
      </c>
      <c r="E4" s="2013"/>
      <c r="F4" s="2013"/>
      <c r="G4" s="2013"/>
      <c r="H4" s="2014"/>
      <c r="I4" s="56"/>
      <c r="J4" s="2015" t="s">
        <v>673</v>
      </c>
      <c r="K4" s="57">
        <v>44137</v>
      </c>
      <c r="L4" s="2016" t="s">
        <v>18</v>
      </c>
      <c r="M4" s="2017"/>
      <c r="N4" s="2022" t="s">
        <v>674</v>
      </c>
      <c r="O4" s="220"/>
      <c r="P4" s="2025" t="s">
        <v>675</v>
      </c>
      <c r="Q4" s="56"/>
      <c r="R4" s="2015" t="s">
        <v>6</v>
      </c>
      <c r="S4" s="58">
        <v>44193</v>
      </c>
      <c r="T4" s="2026" t="s">
        <v>631</v>
      </c>
      <c r="U4" s="2027"/>
      <c r="V4" s="2027"/>
      <c r="W4" s="2027"/>
      <c r="X4" s="2028"/>
      <c r="Y4" s="56"/>
      <c r="Z4" s="2029"/>
      <c r="AA4" s="59"/>
      <c r="AB4" s="59"/>
      <c r="AC4" s="60"/>
      <c r="AD4" s="60"/>
      <c r="AE4" s="60"/>
      <c r="AF4" s="61"/>
      <c r="AG4" s="56"/>
      <c r="AH4" s="2034"/>
      <c r="AI4" s="62">
        <v>44298</v>
      </c>
      <c r="AJ4" s="2035" t="s">
        <v>21</v>
      </c>
      <c r="AK4" s="2036"/>
      <c r="AL4" s="2036"/>
      <c r="AM4" s="2036"/>
      <c r="AN4" s="2037"/>
      <c r="AO4" s="56"/>
      <c r="AP4" s="2043"/>
      <c r="AQ4" s="63"/>
      <c r="AR4" s="2044"/>
      <c r="AS4" s="2044"/>
      <c r="AT4" s="2044"/>
      <c r="AU4" s="2044"/>
      <c r="AV4" s="2045"/>
      <c r="AW4" s="56"/>
      <c r="AX4" s="2046" t="s">
        <v>26</v>
      </c>
      <c r="AY4" s="64">
        <v>44403</v>
      </c>
      <c r="AZ4" s="64" t="s">
        <v>6</v>
      </c>
    </row>
    <row r="5" spans="1:52" ht="16" customHeight="1">
      <c r="A5" s="56"/>
      <c r="B5" s="2010"/>
      <c r="C5" s="57">
        <v>44075</v>
      </c>
      <c r="D5" s="2047" t="s">
        <v>28</v>
      </c>
      <c r="E5" s="2048"/>
      <c r="F5" s="2048"/>
      <c r="G5" s="2048"/>
      <c r="H5" s="2049"/>
      <c r="I5" s="56"/>
      <c r="J5" s="2015"/>
      <c r="K5" s="57">
        <v>44138</v>
      </c>
      <c r="L5" s="2018"/>
      <c r="M5" s="2019"/>
      <c r="N5" s="2023"/>
      <c r="O5" s="220"/>
      <c r="P5" s="2025"/>
      <c r="Q5" s="56"/>
      <c r="R5" s="2015"/>
      <c r="S5" s="58">
        <v>44194</v>
      </c>
      <c r="T5" s="2035" t="s">
        <v>27</v>
      </c>
      <c r="U5" s="2036"/>
      <c r="V5" s="2036"/>
      <c r="W5" s="2036"/>
      <c r="X5" s="2037"/>
      <c r="Y5" s="56"/>
      <c r="Z5" s="2029"/>
      <c r="AA5" s="59"/>
      <c r="AB5" s="59"/>
      <c r="AC5" s="60"/>
      <c r="AD5" s="60"/>
      <c r="AE5" s="60"/>
      <c r="AF5" s="65"/>
      <c r="AG5" s="56"/>
      <c r="AH5" s="2034"/>
      <c r="AI5" s="62">
        <v>44299</v>
      </c>
      <c r="AJ5" s="2038"/>
      <c r="AK5" s="1665"/>
      <c r="AL5" s="1665"/>
      <c r="AM5" s="1665"/>
      <c r="AN5" s="2039"/>
      <c r="AO5" s="56"/>
      <c r="AP5" s="2043"/>
      <c r="AQ5" s="63"/>
      <c r="AR5" s="2044"/>
      <c r="AS5" s="2044"/>
      <c r="AT5" s="2044"/>
      <c r="AU5" s="2044"/>
      <c r="AV5" s="2045"/>
      <c r="AW5" s="56"/>
      <c r="AX5" s="2046"/>
      <c r="AY5" s="64">
        <v>44404</v>
      </c>
      <c r="AZ5" s="64" t="s">
        <v>6</v>
      </c>
    </row>
    <row r="6" spans="1:52" ht="16" customHeight="1">
      <c r="A6" s="56"/>
      <c r="B6" s="2010"/>
      <c r="C6" s="57">
        <v>44076</v>
      </c>
      <c r="D6" s="2047" t="s">
        <v>28</v>
      </c>
      <c r="E6" s="2048"/>
      <c r="F6" s="2048"/>
      <c r="G6" s="2048"/>
      <c r="H6" s="2049"/>
      <c r="I6" s="56"/>
      <c r="J6" s="2015"/>
      <c r="K6" s="57">
        <v>44139</v>
      </c>
      <c r="L6" s="2018"/>
      <c r="M6" s="2019"/>
      <c r="N6" s="2023"/>
      <c r="O6" s="220"/>
      <c r="P6" s="2025"/>
      <c r="Q6" s="56"/>
      <c r="R6" s="2015"/>
      <c r="S6" s="58">
        <v>44195</v>
      </c>
      <c r="T6" s="2038"/>
      <c r="U6" s="1665"/>
      <c r="V6" s="1665"/>
      <c r="W6" s="1665"/>
      <c r="X6" s="2039"/>
      <c r="Y6" s="56"/>
      <c r="Z6" s="2029"/>
      <c r="AA6" s="59"/>
      <c r="AB6" s="59"/>
      <c r="AC6" s="60"/>
      <c r="AD6" s="60"/>
      <c r="AE6" s="60"/>
      <c r="AF6" s="65"/>
      <c r="AG6" s="56"/>
      <c r="AH6" s="2034"/>
      <c r="AI6" s="62">
        <v>44300</v>
      </c>
      <c r="AJ6" s="2038"/>
      <c r="AK6" s="1665"/>
      <c r="AL6" s="1665"/>
      <c r="AM6" s="1665"/>
      <c r="AN6" s="2039"/>
      <c r="AO6" s="56"/>
      <c r="AP6" s="2043"/>
      <c r="AQ6" s="63"/>
      <c r="AR6" s="2044"/>
      <c r="AS6" s="2044"/>
      <c r="AT6" s="2044"/>
      <c r="AU6" s="2044"/>
      <c r="AV6" s="2045"/>
      <c r="AW6" s="56"/>
      <c r="AX6" s="2046"/>
      <c r="AY6" s="64">
        <v>44405</v>
      </c>
      <c r="AZ6" s="64" t="s">
        <v>6</v>
      </c>
    </row>
    <row r="7" spans="1:52" ht="16" customHeight="1">
      <c r="A7" s="56"/>
      <c r="B7" s="2010"/>
      <c r="C7" s="58">
        <v>44077</v>
      </c>
      <c r="D7" s="2047" t="s">
        <v>28</v>
      </c>
      <c r="E7" s="2048"/>
      <c r="F7" s="2048"/>
      <c r="G7" s="2048"/>
      <c r="H7" s="2049"/>
      <c r="I7" s="56"/>
      <c r="J7" s="2015"/>
      <c r="K7" s="57">
        <v>44140</v>
      </c>
      <c r="L7" s="2018"/>
      <c r="M7" s="2019"/>
      <c r="N7" s="2023"/>
      <c r="O7" s="220"/>
      <c r="P7" s="2025"/>
      <c r="Q7" s="56"/>
      <c r="R7" s="2015"/>
      <c r="S7" s="58">
        <v>44196</v>
      </c>
      <c r="T7" s="2040"/>
      <c r="U7" s="2041"/>
      <c r="V7" s="2041"/>
      <c r="W7" s="2041"/>
      <c r="X7" s="2042"/>
      <c r="Y7" s="56"/>
      <c r="Z7" s="2029"/>
      <c r="AA7" s="59"/>
      <c r="AB7" s="59"/>
      <c r="AC7" s="60"/>
      <c r="AD7" s="60"/>
      <c r="AE7" s="60"/>
      <c r="AF7" s="65"/>
      <c r="AG7" s="56"/>
      <c r="AH7" s="2034"/>
      <c r="AI7" s="62">
        <v>44301</v>
      </c>
      <c r="AJ7" s="2038"/>
      <c r="AK7" s="1665"/>
      <c r="AL7" s="1665"/>
      <c r="AM7" s="1665"/>
      <c r="AN7" s="2039"/>
      <c r="AO7" s="56"/>
      <c r="AP7" s="2043"/>
      <c r="AQ7" s="63"/>
      <c r="AR7" s="2044"/>
      <c r="AS7" s="2044"/>
      <c r="AT7" s="2044"/>
      <c r="AU7" s="2044"/>
      <c r="AV7" s="2045"/>
      <c r="AW7" s="56"/>
      <c r="AX7" s="2046"/>
      <c r="AY7" s="64">
        <v>44406</v>
      </c>
      <c r="AZ7" s="64" t="s">
        <v>6</v>
      </c>
    </row>
    <row r="8" spans="1:52" ht="17" customHeight="1" thickBot="1">
      <c r="A8" s="56"/>
      <c r="B8" s="2011"/>
      <c r="C8" s="66">
        <v>44078</v>
      </c>
      <c r="D8" s="2050" t="s">
        <v>32</v>
      </c>
      <c r="E8" s="2051"/>
      <c r="F8" s="2051"/>
      <c r="G8" s="2051"/>
      <c r="H8" s="2052"/>
      <c r="I8" s="56"/>
      <c r="J8" s="2015"/>
      <c r="K8" s="57">
        <v>44141</v>
      </c>
      <c r="L8" s="2020"/>
      <c r="M8" s="2021"/>
      <c r="N8" s="2024"/>
      <c r="O8" s="220"/>
      <c r="P8" s="67" t="s">
        <v>676</v>
      </c>
      <c r="Q8" s="56"/>
      <c r="R8" s="2015"/>
      <c r="S8" s="58">
        <v>44197</v>
      </c>
      <c r="T8" s="2053" t="s">
        <v>37</v>
      </c>
      <c r="U8" s="2054"/>
      <c r="V8" s="2054"/>
      <c r="W8" s="2054"/>
      <c r="X8" s="2055"/>
      <c r="Y8" s="56"/>
      <c r="Z8" s="2029"/>
      <c r="AA8" s="59"/>
      <c r="AB8" s="59"/>
      <c r="AC8" s="60"/>
      <c r="AD8" s="60"/>
      <c r="AE8" s="60"/>
      <c r="AF8" s="65"/>
      <c r="AG8" s="56"/>
      <c r="AH8" s="2034"/>
      <c r="AI8" s="62">
        <v>44302</v>
      </c>
      <c r="AJ8" s="2040"/>
      <c r="AK8" s="2041"/>
      <c r="AL8" s="2041"/>
      <c r="AM8" s="2041"/>
      <c r="AN8" s="2042"/>
      <c r="AO8" s="56"/>
      <c r="AP8" s="2043"/>
      <c r="AQ8" s="63"/>
      <c r="AR8" s="2044"/>
      <c r="AS8" s="2044"/>
      <c r="AT8" s="2044"/>
      <c r="AU8" s="2044"/>
      <c r="AV8" s="2045"/>
      <c r="AW8" s="56"/>
      <c r="AX8" s="2046"/>
      <c r="AY8" s="64">
        <v>44407</v>
      </c>
      <c r="AZ8" s="64" t="s">
        <v>6</v>
      </c>
    </row>
    <row r="9" spans="1:52" ht="16" customHeight="1">
      <c r="A9" s="56"/>
      <c r="B9" s="2056" t="s">
        <v>26</v>
      </c>
      <c r="C9" s="68">
        <v>44081</v>
      </c>
      <c r="D9" s="2058" t="s">
        <v>677</v>
      </c>
      <c r="E9" s="2059"/>
      <c r="F9" s="68"/>
      <c r="G9" s="68"/>
      <c r="H9" s="2060" t="s">
        <v>33</v>
      </c>
      <c r="I9" s="56"/>
      <c r="J9" s="2015" t="s">
        <v>26</v>
      </c>
      <c r="K9" s="62">
        <v>44144</v>
      </c>
      <c r="L9" s="69"/>
      <c r="M9" s="2062" t="s">
        <v>160</v>
      </c>
      <c r="N9" s="2062" t="s">
        <v>678</v>
      </c>
      <c r="O9" s="70"/>
      <c r="P9" s="71"/>
      <c r="Q9" s="56"/>
      <c r="R9" s="2015" t="s">
        <v>26</v>
      </c>
      <c r="S9" s="57">
        <v>44200</v>
      </c>
      <c r="T9" s="72" t="s">
        <v>28</v>
      </c>
      <c r="U9" s="73"/>
      <c r="V9" s="73"/>
      <c r="W9" s="73"/>
      <c r="X9" s="74"/>
      <c r="Y9" s="56"/>
      <c r="Z9" s="2015" t="s">
        <v>26</v>
      </c>
      <c r="AA9" s="69">
        <v>44249</v>
      </c>
      <c r="AB9" s="69"/>
      <c r="AC9" s="2073" t="s">
        <v>409</v>
      </c>
      <c r="AD9" s="2073" t="s">
        <v>679</v>
      </c>
      <c r="AE9" s="75"/>
      <c r="AF9" s="76"/>
      <c r="AG9" s="56"/>
      <c r="AH9" s="2015" t="s">
        <v>26</v>
      </c>
      <c r="AI9" s="69">
        <v>44305</v>
      </c>
      <c r="AJ9" s="77"/>
      <c r="AK9" s="2074" t="s">
        <v>680</v>
      </c>
      <c r="AL9" s="2074" t="s">
        <v>681</v>
      </c>
      <c r="AM9" s="2093" t="s">
        <v>53</v>
      </c>
      <c r="AN9" s="78"/>
      <c r="AO9" s="56"/>
      <c r="AP9" s="2015" t="s">
        <v>26</v>
      </c>
      <c r="AQ9" s="58">
        <v>44354</v>
      </c>
      <c r="AR9" s="58"/>
      <c r="AS9" s="2066" t="s">
        <v>160</v>
      </c>
      <c r="AT9" s="2066" t="s">
        <v>682</v>
      </c>
      <c r="AU9" s="70"/>
      <c r="AV9" s="79" t="s">
        <v>25</v>
      </c>
      <c r="AW9" s="56"/>
      <c r="AX9" s="2046" t="s">
        <v>46</v>
      </c>
      <c r="AY9" s="64">
        <v>44410</v>
      </c>
      <c r="AZ9" s="64" t="s">
        <v>6</v>
      </c>
    </row>
    <row r="10" spans="1:52" ht="15">
      <c r="A10" s="56"/>
      <c r="B10" s="2015"/>
      <c r="C10" s="58">
        <v>44082</v>
      </c>
      <c r="D10" s="2064" t="s">
        <v>683</v>
      </c>
      <c r="E10" s="2065"/>
      <c r="F10" s="58"/>
      <c r="G10" s="58"/>
      <c r="H10" s="2061"/>
      <c r="I10" s="56"/>
      <c r="J10" s="2015"/>
      <c r="K10" s="80">
        <v>44145</v>
      </c>
      <c r="L10" s="69"/>
      <c r="M10" s="2063"/>
      <c r="N10" s="2063"/>
      <c r="O10" s="70"/>
      <c r="P10" s="81"/>
      <c r="Q10" s="56"/>
      <c r="R10" s="2015"/>
      <c r="S10" s="58">
        <v>44201</v>
      </c>
      <c r="T10" s="58"/>
      <c r="U10" s="2067" t="s">
        <v>160</v>
      </c>
      <c r="V10" s="82" t="s">
        <v>684</v>
      </c>
      <c r="W10" s="83"/>
      <c r="X10" s="2060" t="s">
        <v>685</v>
      </c>
      <c r="Y10" s="56"/>
      <c r="Z10" s="2015"/>
      <c r="AA10" s="69">
        <v>44250</v>
      </c>
      <c r="AB10" s="69"/>
      <c r="AC10" s="2073"/>
      <c r="AD10" s="2073"/>
      <c r="AE10" s="84"/>
      <c r="AF10" s="67" t="s">
        <v>686</v>
      </c>
      <c r="AG10" s="56"/>
      <c r="AH10" s="2015"/>
      <c r="AI10" s="69">
        <v>44306</v>
      </c>
      <c r="AJ10" s="77"/>
      <c r="AK10" s="2075"/>
      <c r="AL10" s="2075"/>
      <c r="AM10" s="2094"/>
      <c r="AN10" s="2071" t="s">
        <v>687</v>
      </c>
      <c r="AO10" s="56"/>
      <c r="AP10" s="2015"/>
      <c r="AQ10" s="58">
        <v>44355</v>
      </c>
      <c r="AR10" s="58"/>
      <c r="AS10" s="2066"/>
      <c r="AT10" s="2066"/>
      <c r="AU10" s="70"/>
      <c r="AV10" s="2025" t="s">
        <v>688</v>
      </c>
      <c r="AW10" s="56"/>
      <c r="AX10" s="2046"/>
      <c r="AY10" s="64">
        <v>44411</v>
      </c>
      <c r="AZ10" s="64" t="s">
        <v>6</v>
      </c>
    </row>
    <row r="11" spans="1:52" ht="16" customHeight="1">
      <c r="A11" s="56"/>
      <c r="B11" s="2015"/>
      <c r="C11" s="58">
        <v>44083</v>
      </c>
      <c r="D11" s="2064" t="s">
        <v>689</v>
      </c>
      <c r="E11" s="2065"/>
      <c r="F11" s="58"/>
      <c r="G11" s="58"/>
      <c r="H11" s="2061"/>
      <c r="I11" s="56"/>
      <c r="J11" s="2015"/>
      <c r="K11" s="80">
        <v>44146</v>
      </c>
      <c r="L11" s="69"/>
      <c r="M11" s="2063"/>
      <c r="N11" s="2063"/>
      <c r="O11" s="70"/>
      <c r="P11" s="81"/>
      <c r="Q11" s="56"/>
      <c r="R11" s="2015"/>
      <c r="S11" s="58">
        <v>44202</v>
      </c>
      <c r="U11" s="2068"/>
      <c r="V11" s="2077" t="s">
        <v>690</v>
      </c>
      <c r="X11" s="2061"/>
      <c r="Y11" s="56"/>
      <c r="Z11" s="2015"/>
      <c r="AA11" s="69">
        <v>44251</v>
      </c>
      <c r="AB11" s="69"/>
      <c r="AC11" s="2073"/>
      <c r="AD11" s="2073"/>
      <c r="AE11" s="84"/>
      <c r="AF11" s="2080" t="s">
        <v>691</v>
      </c>
      <c r="AG11" s="56"/>
      <c r="AH11" s="2015"/>
      <c r="AI11" s="69">
        <v>44307</v>
      </c>
      <c r="AJ11" s="77"/>
      <c r="AK11" s="2075"/>
      <c r="AL11" s="2075"/>
      <c r="AM11" s="2094"/>
      <c r="AN11" s="2072"/>
      <c r="AO11" s="56"/>
      <c r="AP11" s="2015"/>
      <c r="AQ11" s="58">
        <v>44356</v>
      </c>
      <c r="AR11" s="58"/>
      <c r="AS11" s="2066"/>
      <c r="AT11" s="2066"/>
      <c r="AU11" s="70"/>
      <c r="AV11" s="2025"/>
      <c r="AW11" s="56"/>
      <c r="AX11" s="2046"/>
      <c r="AY11" s="64">
        <v>44412</v>
      </c>
      <c r="AZ11" s="64" t="s">
        <v>6</v>
      </c>
    </row>
    <row r="12" spans="1:52" ht="16" customHeight="1">
      <c r="A12" s="85"/>
      <c r="B12" s="2015"/>
      <c r="C12" s="58">
        <v>44084</v>
      </c>
      <c r="D12" s="58"/>
      <c r="E12" s="86"/>
      <c r="F12" s="58"/>
      <c r="G12" s="58"/>
      <c r="H12" s="2061"/>
      <c r="I12" s="85"/>
      <c r="J12" s="2015"/>
      <c r="K12" s="80">
        <v>44147</v>
      </c>
      <c r="L12" s="69"/>
      <c r="M12" s="2063"/>
      <c r="N12" s="2063"/>
      <c r="O12" s="70"/>
      <c r="P12" s="87" t="s">
        <v>692</v>
      </c>
      <c r="Q12" s="85"/>
      <c r="R12" s="2015"/>
      <c r="S12" s="80">
        <v>44203</v>
      </c>
      <c r="T12" s="88"/>
      <c r="U12" s="2068"/>
      <c r="V12" s="2078"/>
      <c r="W12" s="83"/>
      <c r="X12" s="2070"/>
      <c r="Y12" s="85"/>
      <c r="Z12" s="2015"/>
      <c r="AA12" s="69">
        <v>44252</v>
      </c>
      <c r="AB12" s="69"/>
      <c r="AC12" s="2073"/>
      <c r="AD12" s="2073"/>
      <c r="AE12" s="84"/>
      <c r="AF12" s="2080"/>
      <c r="AG12" s="85"/>
      <c r="AH12" s="2015"/>
      <c r="AI12" s="69">
        <v>44308</v>
      </c>
      <c r="AJ12" s="77"/>
      <c r="AK12" s="2075"/>
      <c r="AL12" s="2075"/>
      <c r="AM12" s="2094"/>
      <c r="AN12" s="2081" t="s">
        <v>693</v>
      </c>
      <c r="AO12" s="85"/>
      <c r="AP12" s="2015"/>
      <c r="AQ12" s="58">
        <v>44357</v>
      </c>
      <c r="AR12" s="58"/>
      <c r="AS12" s="2066"/>
      <c r="AT12" s="2066"/>
      <c r="AU12" s="70"/>
      <c r="AV12" s="2025"/>
      <c r="AW12" s="85"/>
      <c r="AX12" s="2046"/>
      <c r="AY12" s="64">
        <v>44413</v>
      </c>
      <c r="AZ12" s="64" t="s">
        <v>6</v>
      </c>
    </row>
    <row r="13" spans="1:52" ht="17" customHeight="1" thickBot="1">
      <c r="A13" s="56"/>
      <c r="B13" s="2057"/>
      <c r="C13" s="89">
        <v>44085</v>
      </c>
      <c r="D13" s="89"/>
      <c r="E13" s="90"/>
      <c r="F13" s="89"/>
      <c r="G13" s="89"/>
      <c r="H13" s="91" t="s">
        <v>64</v>
      </c>
      <c r="I13" s="56"/>
      <c r="J13" s="2015"/>
      <c r="K13" s="80">
        <v>44148</v>
      </c>
      <c r="L13" s="92"/>
      <c r="M13" s="2063"/>
      <c r="N13" s="2063"/>
      <c r="O13" s="467" t="s">
        <v>694</v>
      </c>
      <c r="P13" s="71"/>
      <c r="Q13" s="56"/>
      <c r="R13" s="2015"/>
      <c r="S13" s="80">
        <v>44204</v>
      </c>
      <c r="T13" s="93"/>
      <c r="U13" s="2069"/>
      <c r="V13" s="2079"/>
      <c r="W13" s="474" t="s">
        <v>694</v>
      </c>
      <c r="X13" s="475" t="s">
        <v>695</v>
      </c>
      <c r="Y13" s="56"/>
      <c r="Z13" s="2015"/>
      <c r="AA13" s="69">
        <v>44253</v>
      </c>
      <c r="AB13" s="69"/>
      <c r="AC13" s="2073"/>
      <c r="AD13" s="94" t="s">
        <v>696</v>
      </c>
      <c r="AE13" s="84" t="s">
        <v>696</v>
      </c>
      <c r="AF13" s="95"/>
      <c r="AG13" s="56"/>
      <c r="AH13" s="2015"/>
      <c r="AI13" s="69">
        <v>44309</v>
      </c>
      <c r="AJ13" s="77"/>
      <c r="AK13" s="2075"/>
      <c r="AL13" s="2075"/>
      <c r="AM13" s="2095"/>
      <c r="AN13" s="2082"/>
      <c r="AO13" s="56"/>
      <c r="AP13" s="2015"/>
      <c r="AQ13" s="80">
        <v>44358</v>
      </c>
      <c r="AR13" s="80"/>
      <c r="AS13" s="2066"/>
      <c r="AT13" s="2066"/>
      <c r="AU13" s="474" t="s">
        <v>694</v>
      </c>
      <c r="AV13" s="96" t="s">
        <v>145</v>
      </c>
      <c r="AW13" s="56"/>
      <c r="AX13" s="2046"/>
      <c r="AY13" s="64">
        <v>44414</v>
      </c>
      <c r="AZ13" s="64" t="s">
        <v>6</v>
      </c>
    </row>
    <row r="14" spans="1:52" ht="25" customHeight="1" thickBot="1">
      <c r="A14" s="97"/>
      <c r="B14" s="2056" t="s">
        <v>46</v>
      </c>
      <c r="C14" s="98">
        <v>44088</v>
      </c>
      <c r="D14" s="98"/>
      <c r="E14" s="99"/>
      <c r="F14" s="2084" t="s">
        <v>69</v>
      </c>
      <c r="G14" s="1563"/>
      <c r="H14" s="2085"/>
      <c r="I14" s="97"/>
      <c r="J14" s="2015" t="s">
        <v>46</v>
      </c>
      <c r="K14" s="100">
        <v>44151</v>
      </c>
      <c r="L14" s="101"/>
      <c r="M14" s="102"/>
      <c r="N14" s="102"/>
      <c r="O14" s="102"/>
      <c r="P14" s="2089" t="s">
        <v>697</v>
      </c>
      <c r="Q14" s="97"/>
      <c r="R14" s="2015" t="s">
        <v>46</v>
      </c>
      <c r="S14" s="69">
        <v>44207</v>
      </c>
      <c r="T14" s="88"/>
      <c r="U14" s="2090" t="s">
        <v>74</v>
      </c>
      <c r="V14" s="472" t="s">
        <v>698</v>
      </c>
      <c r="W14" s="221"/>
      <c r="X14" s="71"/>
      <c r="Y14" s="97"/>
      <c r="Z14" s="2015" t="s">
        <v>46</v>
      </c>
      <c r="AA14" s="69">
        <v>44256</v>
      </c>
      <c r="AB14" s="69"/>
      <c r="AC14" s="2073"/>
      <c r="AD14" s="472" t="s">
        <v>699</v>
      </c>
      <c r="AE14" s="84"/>
      <c r="AF14" s="103"/>
      <c r="AG14" s="97"/>
      <c r="AH14" s="2015" t="s">
        <v>46</v>
      </c>
      <c r="AI14" s="69">
        <v>44312</v>
      </c>
      <c r="AJ14" s="77" t="s">
        <v>700</v>
      </c>
      <c r="AK14" s="2075"/>
      <c r="AL14" s="2075"/>
      <c r="AM14" s="104"/>
      <c r="AN14" s="105" t="s">
        <v>145</v>
      </c>
      <c r="AO14" s="97"/>
      <c r="AP14" s="2015" t="s">
        <v>46</v>
      </c>
      <c r="AQ14" s="69">
        <v>44361</v>
      </c>
      <c r="AR14" s="69"/>
      <c r="AS14" s="106"/>
      <c r="AT14" s="472" t="s">
        <v>112</v>
      </c>
      <c r="AU14" s="69"/>
      <c r="AV14" s="76"/>
      <c r="AW14" s="97"/>
      <c r="AX14" s="2046" t="s">
        <v>83</v>
      </c>
      <c r="AY14" s="64">
        <v>44417</v>
      </c>
      <c r="AZ14" s="64" t="s">
        <v>6</v>
      </c>
    </row>
    <row r="15" spans="1:52" ht="16" customHeight="1">
      <c r="A15" s="97"/>
      <c r="B15" s="2015"/>
      <c r="C15" s="69">
        <v>44089</v>
      </c>
      <c r="D15" s="69"/>
      <c r="E15" s="86"/>
      <c r="F15" s="2084"/>
      <c r="G15" s="1563"/>
      <c r="H15" s="2085"/>
      <c r="I15" s="97"/>
      <c r="J15" s="2015"/>
      <c r="K15" s="100">
        <v>44152</v>
      </c>
      <c r="L15" s="101"/>
      <c r="M15" s="102"/>
      <c r="N15" s="102"/>
      <c r="O15" s="102"/>
      <c r="P15" s="2089"/>
      <c r="Q15" s="97"/>
      <c r="R15" s="2015"/>
      <c r="S15" s="69">
        <v>44208</v>
      </c>
      <c r="T15" s="93"/>
      <c r="U15" s="2091"/>
      <c r="V15" s="2096" t="s">
        <v>701</v>
      </c>
      <c r="X15" s="2071" t="s">
        <v>687</v>
      </c>
      <c r="Y15" s="97"/>
      <c r="Z15" s="2015"/>
      <c r="AA15" s="69">
        <v>44257</v>
      </c>
      <c r="AB15" s="69"/>
      <c r="AC15" s="2073"/>
      <c r="AD15" s="2083" t="s">
        <v>701</v>
      </c>
      <c r="AE15" s="84"/>
      <c r="AF15" s="103"/>
      <c r="AG15" s="97"/>
      <c r="AH15" s="2015"/>
      <c r="AI15" s="69">
        <v>44313</v>
      </c>
      <c r="AJ15" s="77"/>
      <c r="AK15" s="2075"/>
      <c r="AL15" s="2075"/>
      <c r="AM15" s="104"/>
      <c r="AN15" s="107" t="s">
        <v>82</v>
      </c>
      <c r="AO15" s="97"/>
      <c r="AP15" s="2015"/>
      <c r="AQ15" s="69">
        <v>44362</v>
      </c>
      <c r="AR15" s="69"/>
      <c r="AS15" s="108"/>
      <c r="AT15" s="2083" t="s">
        <v>701</v>
      </c>
      <c r="AU15" s="69"/>
      <c r="AV15" s="2080" t="s">
        <v>687</v>
      </c>
      <c r="AW15" s="97"/>
      <c r="AX15" s="2046"/>
      <c r="AY15" s="64">
        <v>44418</v>
      </c>
      <c r="AZ15" s="64" t="s">
        <v>6</v>
      </c>
    </row>
    <row r="16" spans="1:52" ht="16" customHeight="1">
      <c r="A16" s="97"/>
      <c r="B16" s="2015"/>
      <c r="C16" s="69">
        <v>44090</v>
      </c>
      <c r="D16" s="69"/>
      <c r="E16" s="86"/>
      <c r="F16" s="2084"/>
      <c r="G16" s="1563"/>
      <c r="H16" s="2085"/>
      <c r="I16" s="97"/>
      <c r="J16" s="2015"/>
      <c r="K16" s="100">
        <v>44153</v>
      </c>
      <c r="L16" s="101"/>
      <c r="M16" s="102"/>
      <c r="N16" s="102"/>
      <c r="O16" s="102"/>
      <c r="P16" s="109"/>
      <c r="Q16" s="97"/>
      <c r="R16" s="2015"/>
      <c r="S16" s="69">
        <v>44209</v>
      </c>
      <c r="T16" s="93"/>
      <c r="U16" s="2091"/>
      <c r="V16" s="2097"/>
      <c r="X16" s="2072"/>
      <c r="Y16" s="97"/>
      <c r="Z16" s="2015"/>
      <c r="AA16" s="69">
        <v>44258</v>
      </c>
      <c r="AB16" s="69"/>
      <c r="AC16" s="2073"/>
      <c r="AD16" s="2083"/>
      <c r="AE16" s="84"/>
      <c r="AF16" s="103"/>
      <c r="AG16" s="97"/>
      <c r="AH16" s="2015"/>
      <c r="AI16" s="69">
        <v>44314</v>
      </c>
      <c r="AJ16" s="77"/>
      <c r="AK16" s="2075"/>
      <c r="AL16" s="2075"/>
      <c r="AM16" s="104"/>
      <c r="AN16" s="2081" t="s">
        <v>702</v>
      </c>
      <c r="AO16" s="97"/>
      <c r="AP16" s="2015"/>
      <c r="AQ16" s="69">
        <v>44363</v>
      </c>
      <c r="AR16" s="69"/>
      <c r="AS16" s="108"/>
      <c r="AT16" s="2083"/>
      <c r="AU16" s="69"/>
      <c r="AV16" s="2080"/>
      <c r="AW16" s="97"/>
      <c r="AX16" s="2046"/>
      <c r="AY16" s="64">
        <v>44419</v>
      </c>
      <c r="AZ16" s="64" t="s">
        <v>6</v>
      </c>
    </row>
    <row r="17" spans="1:52" ht="16" customHeight="1">
      <c r="A17" s="97"/>
      <c r="B17" s="2015"/>
      <c r="C17" s="69">
        <v>44091</v>
      </c>
      <c r="D17" s="69"/>
      <c r="E17" s="86"/>
      <c r="F17" s="2084"/>
      <c r="G17" s="1563"/>
      <c r="H17" s="2085"/>
      <c r="I17" s="97"/>
      <c r="J17" s="2015"/>
      <c r="K17" s="100">
        <v>44154</v>
      </c>
      <c r="L17" s="101"/>
      <c r="M17" s="102"/>
      <c r="N17" s="102"/>
      <c r="O17" s="102"/>
      <c r="P17" s="67" t="s">
        <v>686</v>
      </c>
      <c r="Q17" s="97"/>
      <c r="R17" s="2015"/>
      <c r="S17" s="69">
        <v>44210</v>
      </c>
      <c r="T17" s="88"/>
      <c r="U17" s="2091"/>
      <c r="V17" s="110"/>
      <c r="W17" s="221"/>
      <c r="X17" s="71"/>
      <c r="Y17" s="97"/>
      <c r="Z17" s="2015"/>
      <c r="AA17" s="69">
        <v>44259</v>
      </c>
      <c r="AB17" s="69"/>
      <c r="AC17" s="2073"/>
      <c r="AD17" s="94"/>
      <c r="AE17" s="84"/>
      <c r="AF17" s="111" t="s">
        <v>703</v>
      </c>
      <c r="AG17" s="97"/>
      <c r="AH17" s="2015"/>
      <c r="AI17" s="69">
        <v>44315</v>
      </c>
      <c r="AJ17" s="77"/>
      <c r="AK17" s="2075"/>
      <c r="AL17" s="2075"/>
      <c r="AM17" s="104"/>
      <c r="AN17" s="2082"/>
      <c r="AO17" s="97"/>
      <c r="AP17" s="2015"/>
      <c r="AQ17" s="69">
        <v>44364</v>
      </c>
      <c r="AR17" s="69"/>
      <c r="AS17" s="108"/>
      <c r="AT17" s="69"/>
      <c r="AU17" s="69"/>
      <c r="AV17" s="76"/>
      <c r="AW17" s="97"/>
      <c r="AX17" s="2046"/>
      <c r="AY17" s="64">
        <v>44420</v>
      </c>
      <c r="AZ17" s="112" t="s">
        <v>121</v>
      </c>
    </row>
    <row r="18" spans="1:52" ht="29" customHeight="1" thickBot="1">
      <c r="A18" s="97"/>
      <c r="B18" s="2057"/>
      <c r="C18" s="113">
        <v>44092</v>
      </c>
      <c r="D18" s="113"/>
      <c r="E18" s="90"/>
      <c r="F18" s="2086"/>
      <c r="G18" s="2087"/>
      <c r="H18" s="2088"/>
      <c r="I18" s="97"/>
      <c r="J18" s="2015"/>
      <c r="K18" s="100">
        <v>44155</v>
      </c>
      <c r="L18" s="101"/>
      <c r="M18" s="102"/>
      <c r="N18" s="102"/>
      <c r="O18" s="102"/>
      <c r="P18" s="109"/>
      <c r="Q18" s="97"/>
      <c r="R18" s="2015"/>
      <c r="S18" s="69">
        <v>44211</v>
      </c>
      <c r="T18" s="114" t="s">
        <v>91</v>
      </c>
      <c r="U18" s="2091"/>
      <c r="V18" s="115" t="s">
        <v>137</v>
      </c>
      <c r="W18" s="221"/>
      <c r="X18" s="71"/>
      <c r="Y18" s="97"/>
      <c r="Z18" s="2015"/>
      <c r="AA18" s="69">
        <v>44260</v>
      </c>
      <c r="AB18" s="2098" t="s">
        <v>704</v>
      </c>
      <c r="AC18" s="2098"/>
      <c r="AD18" s="115" t="s">
        <v>705</v>
      </c>
      <c r="AE18" s="84"/>
      <c r="AF18" s="103"/>
      <c r="AG18" s="97"/>
      <c r="AH18" s="2015"/>
      <c r="AI18" s="69">
        <v>44316</v>
      </c>
      <c r="AJ18" s="77"/>
      <c r="AK18" s="2076"/>
      <c r="AL18" s="2076"/>
      <c r="AM18" s="474" t="s">
        <v>694</v>
      </c>
      <c r="AN18" s="116"/>
      <c r="AO18" s="97"/>
      <c r="AP18" s="2015"/>
      <c r="AQ18" s="69">
        <v>44365</v>
      </c>
      <c r="AR18" s="69"/>
      <c r="AS18" s="108"/>
      <c r="AT18" s="115" t="s">
        <v>137</v>
      </c>
      <c r="AU18" s="69"/>
      <c r="AV18" s="76"/>
      <c r="AW18" s="97"/>
      <c r="AX18" s="2046"/>
      <c r="AY18" s="64">
        <v>44421</v>
      </c>
      <c r="AZ18" s="64" t="s">
        <v>6</v>
      </c>
    </row>
    <row r="19" spans="1:52" ht="16" customHeight="1">
      <c r="A19" s="97"/>
      <c r="B19" s="2099" t="s">
        <v>83</v>
      </c>
      <c r="C19" s="117">
        <v>44095</v>
      </c>
      <c r="D19" s="117"/>
      <c r="E19" s="2092" t="s">
        <v>72</v>
      </c>
      <c r="F19" s="2092" t="s">
        <v>72</v>
      </c>
      <c r="G19" s="2101" t="s">
        <v>97</v>
      </c>
      <c r="H19" s="107" t="s">
        <v>82</v>
      </c>
      <c r="I19" s="97"/>
      <c r="J19" s="2015" t="s">
        <v>83</v>
      </c>
      <c r="K19" s="100">
        <v>44158</v>
      </c>
      <c r="L19" s="101"/>
      <c r="M19" s="118"/>
      <c r="N19" s="119"/>
      <c r="O19" s="455"/>
      <c r="P19" s="120" t="s">
        <v>82</v>
      </c>
      <c r="Q19" s="97"/>
      <c r="R19" s="2015" t="s">
        <v>83</v>
      </c>
      <c r="S19" s="69">
        <v>44214</v>
      </c>
      <c r="T19" s="93"/>
      <c r="U19" s="2091"/>
      <c r="V19" s="2090" t="s">
        <v>72</v>
      </c>
      <c r="W19" s="121"/>
      <c r="X19" s="122" t="s">
        <v>82</v>
      </c>
      <c r="Y19" s="97"/>
      <c r="Z19" s="2015" t="s">
        <v>83</v>
      </c>
      <c r="AA19" s="69">
        <v>44263</v>
      </c>
      <c r="AB19" s="69"/>
      <c r="AD19" s="2074" t="s">
        <v>679</v>
      </c>
      <c r="AE19" s="123"/>
      <c r="AF19" s="107" t="s">
        <v>82</v>
      </c>
      <c r="AG19" s="97"/>
      <c r="AH19" s="2015" t="s">
        <v>83</v>
      </c>
      <c r="AI19" s="124">
        <v>44319</v>
      </c>
      <c r="AJ19" s="2026" t="s">
        <v>103</v>
      </c>
      <c r="AK19" s="2027"/>
      <c r="AL19" s="2027"/>
      <c r="AM19" s="2027"/>
      <c r="AN19" s="2028"/>
      <c r="AO19" s="97"/>
      <c r="AP19" s="2015" t="s">
        <v>83</v>
      </c>
      <c r="AQ19" s="69">
        <v>44368</v>
      </c>
      <c r="AR19" s="69"/>
      <c r="AS19" s="2090" t="s">
        <v>74</v>
      </c>
      <c r="AT19" s="2090" t="s">
        <v>72</v>
      </c>
      <c r="AU19" s="125"/>
      <c r="AV19" s="107" t="s">
        <v>82</v>
      </c>
      <c r="AW19" s="97"/>
      <c r="AX19" s="2046" t="s">
        <v>105</v>
      </c>
      <c r="AY19" s="64">
        <v>44424</v>
      </c>
      <c r="AZ19" s="64" t="s">
        <v>6</v>
      </c>
    </row>
    <row r="20" spans="1:52" ht="16" customHeight="1">
      <c r="A20" s="97"/>
      <c r="B20" s="2015"/>
      <c r="C20" s="69">
        <v>44096</v>
      </c>
      <c r="D20" s="69"/>
      <c r="E20" s="2100"/>
      <c r="F20" s="2100"/>
      <c r="G20" s="2023"/>
      <c r="H20" s="126"/>
      <c r="I20" s="97"/>
      <c r="J20" s="2015"/>
      <c r="K20" s="100">
        <v>44159</v>
      </c>
      <c r="L20" s="2107" t="s">
        <v>706</v>
      </c>
      <c r="M20" s="2107"/>
      <c r="N20" s="2107"/>
      <c r="O20" s="2107"/>
      <c r="P20" s="2108"/>
      <c r="Q20" s="97"/>
      <c r="R20" s="2015"/>
      <c r="S20" s="69">
        <v>44215</v>
      </c>
      <c r="T20" s="57"/>
      <c r="U20" s="2091"/>
      <c r="V20" s="2091"/>
      <c r="W20" s="127"/>
      <c r="X20" s="128" t="s">
        <v>84</v>
      </c>
      <c r="Y20" s="97"/>
      <c r="Z20" s="2015"/>
      <c r="AA20" s="69">
        <v>44264</v>
      </c>
      <c r="AB20" s="69"/>
      <c r="AC20" s="129" t="s">
        <v>592</v>
      </c>
      <c r="AD20" s="2075"/>
      <c r="AE20" s="130"/>
      <c r="AF20" s="128" t="s">
        <v>84</v>
      </c>
      <c r="AG20" s="97"/>
      <c r="AH20" s="2015"/>
      <c r="AI20" s="69">
        <v>44320</v>
      </c>
      <c r="AJ20" s="77"/>
      <c r="AK20" s="131"/>
      <c r="AL20" s="2109" t="s">
        <v>707</v>
      </c>
      <c r="AM20" s="77"/>
      <c r="AN20" s="132"/>
      <c r="AO20" s="97"/>
      <c r="AP20" s="2015"/>
      <c r="AQ20" s="69">
        <v>44369</v>
      </c>
      <c r="AR20" s="69"/>
      <c r="AS20" s="2091"/>
      <c r="AT20" s="2091"/>
      <c r="AU20" s="125"/>
      <c r="AV20" s="128" t="s">
        <v>84</v>
      </c>
      <c r="AW20" s="97"/>
      <c r="AX20" s="2046"/>
      <c r="AY20" s="64">
        <v>44425</v>
      </c>
      <c r="AZ20" s="64" t="s">
        <v>6</v>
      </c>
    </row>
    <row r="21" spans="1:52" ht="16" customHeight="1">
      <c r="A21" s="85"/>
      <c r="B21" s="2015"/>
      <c r="C21" s="69">
        <v>44097</v>
      </c>
      <c r="D21" s="69"/>
      <c r="E21" s="2100"/>
      <c r="F21" s="2100"/>
      <c r="G21" s="2023"/>
      <c r="H21" s="126"/>
      <c r="I21" s="85"/>
      <c r="J21" s="2015"/>
      <c r="K21" s="100">
        <v>44160</v>
      </c>
      <c r="L21" s="101"/>
      <c r="M21" s="2111" t="s">
        <v>72</v>
      </c>
      <c r="N21" s="2111" t="s">
        <v>72</v>
      </c>
      <c r="O21" s="455"/>
      <c r="P21" s="133"/>
      <c r="Q21" s="85"/>
      <c r="R21" s="2015"/>
      <c r="S21" s="69">
        <v>44216</v>
      </c>
      <c r="U21" s="2091"/>
      <c r="V21" s="2091"/>
      <c r="W21" s="2084" t="s">
        <v>108</v>
      </c>
      <c r="X21" s="2085"/>
      <c r="Y21" s="85"/>
      <c r="Z21" s="2015"/>
      <c r="AA21" s="69">
        <v>44265</v>
      </c>
      <c r="AB21" s="69"/>
      <c r="AC21" s="129"/>
      <c r="AD21" s="2075"/>
      <c r="AE21" s="130"/>
      <c r="AF21" s="2081" t="s">
        <v>708</v>
      </c>
      <c r="AG21" s="85"/>
      <c r="AH21" s="2015"/>
      <c r="AI21" s="69">
        <v>44321</v>
      </c>
      <c r="AJ21" s="77"/>
      <c r="AK21" s="131"/>
      <c r="AL21" s="1773"/>
      <c r="AM21" s="134"/>
      <c r="AN21" s="135"/>
      <c r="AO21" s="85"/>
      <c r="AP21" s="2015"/>
      <c r="AQ21" s="69">
        <v>44370</v>
      </c>
      <c r="AR21" s="69"/>
      <c r="AS21" s="2091"/>
      <c r="AT21" s="2091"/>
      <c r="AU21" s="125"/>
      <c r="AV21" s="76"/>
      <c r="AW21" s="85"/>
      <c r="AX21" s="2046"/>
      <c r="AY21" s="64">
        <v>44426</v>
      </c>
      <c r="AZ21" s="64" t="s">
        <v>6</v>
      </c>
    </row>
    <row r="22" spans="1:52" ht="16" customHeight="1">
      <c r="A22" s="85"/>
      <c r="B22" s="2015"/>
      <c r="C22" s="69">
        <v>44098</v>
      </c>
      <c r="D22" s="136"/>
      <c r="E22" s="2100"/>
      <c r="F22" s="2100"/>
      <c r="G22" s="2023"/>
      <c r="H22" s="111" t="s">
        <v>114</v>
      </c>
      <c r="I22" s="85"/>
      <c r="J22" s="2015"/>
      <c r="K22" s="100">
        <v>44161</v>
      </c>
      <c r="L22" s="101"/>
      <c r="M22" s="2111"/>
      <c r="N22" s="2111"/>
      <c r="O22" s="455"/>
      <c r="P22" s="137" t="s">
        <v>709</v>
      </c>
      <c r="Q22" s="85"/>
      <c r="R22" s="2015"/>
      <c r="S22" s="69">
        <v>44217</v>
      </c>
      <c r="U22" s="2091"/>
      <c r="V22" s="2091"/>
      <c r="W22" s="2084"/>
      <c r="X22" s="2085"/>
      <c r="Y22" s="85"/>
      <c r="Z22" s="2015"/>
      <c r="AA22" s="69">
        <v>44266</v>
      </c>
      <c r="AD22" s="2076"/>
      <c r="AE22" s="138"/>
      <c r="AF22" s="2082"/>
      <c r="AG22" s="85"/>
      <c r="AH22" s="2015"/>
      <c r="AI22" s="69">
        <v>44322</v>
      </c>
      <c r="AJ22" s="77"/>
      <c r="AK22" s="131"/>
      <c r="AL22" s="2110"/>
      <c r="AM22" s="134"/>
      <c r="AN22" s="111" t="s">
        <v>710</v>
      </c>
      <c r="AO22" s="85"/>
      <c r="AP22" s="2015"/>
      <c r="AQ22" s="69">
        <v>44371</v>
      </c>
      <c r="AR22" s="69"/>
      <c r="AS22" s="2091"/>
      <c r="AT22" s="2091"/>
      <c r="AU22" s="125"/>
      <c r="AV22" s="87" t="s">
        <v>711</v>
      </c>
      <c r="AW22" s="85"/>
      <c r="AX22" s="2046"/>
      <c r="AY22" s="64">
        <v>44427</v>
      </c>
      <c r="AZ22" s="112" t="s">
        <v>154</v>
      </c>
    </row>
    <row r="23" spans="1:52" ht="17" customHeight="1" thickBot="1">
      <c r="A23" s="97"/>
      <c r="B23" s="2015"/>
      <c r="C23" s="69">
        <v>44099</v>
      </c>
      <c r="D23" s="69"/>
      <c r="E23" s="2100"/>
      <c r="F23" s="2100"/>
      <c r="G23" s="2023"/>
      <c r="H23" s="126"/>
      <c r="I23" s="97"/>
      <c r="J23" s="2015"/>
      <c r="K23" s="100">
        <v>44162</v>
      </c>
      <c r="L23" s="101"/>
      <c r="M23" s="2111"/>
      <c r="N23" s="2111"/>
      <c r="O23" s="455"/>
      <c r="P23" s="109"/>
      <c r="Q23" s="97"/>
      <c r="R23" s="2015"/>
      <c r="S23" s="69">
        <v>44218</v>
      </c>
      <c r="T23" s="57"/>
      <c r="U23" s="2092"/>
      <c r="V23" s="2092"/>
      <c r="W23" s="2112"/>
      <c r="X23" s="2113"/>
      <c r="Y23" s="97"/>
      <c r="Z23" s="2015"/>
      <c r="AA23" s="69">
        <v>44267</v>
      </c>
      <c r="AB23" s="69"/>
      <c r="AC23" s="86"/>
      <c r="AD23" s="2114" t="s">
        <v>712</v>
      </c>
      <c r="AE23" s="2115"/>
      <c r="AF23" s="139" t="s">
        <v>145</v>
      </c>
      <c r="AG23" s="97"/>
      <c r="AH23" s="2015"/>
      <c r="AI23" s="69">
        <v>44323</v>
      </c>
      <c r="AJ23" s="77"/>
      <c r="AK23" s="131"/>
      <c r="AL23" s="2114" t="s">
        <v>713</v>
      </c>
      <c r="AM23" s="2115"/>
      <c r="AN23" s="105"/>
      <c r="AO23" s="97"/>
      <c r="AP23" s="2015"/>
      <c r="AQ23" s="69">
        <v>44372</v>
      </c>
      <c r="AR23" s="69"/>
      <c r="AS23" s="2091"/>
      <c r="AT23" s="2091"/>
      <c r="AU23" s="125"/>
      <c r="AV23" s="76"/>
      <c r="AW23" s="97"/>
      <c r="AX23" s="2046"/>
      <c r="AY23" s="64">
        <v>44428</v>
      </c>
      <c r="AZ23" s="64" t="s">
        <v>158</v>
      </c>
    </row>
    <row r="24" spans="1:52" ht="16" customHeight="1">
      <c r="A24" s="97"/>
      <c r="B24" s="2015" t="s">
        <v>105</v>
      </c>
      <c r="C24" s="69">
        <v>44102</v>
      </c>
      <c r="D24" s="69"/>
      <c r="E24" s="2100"/>
      <c r="F24" s="2100"/>
      <c r="G24" s="2023"/>
      <c r="H24" s="2103" t="s">
        <v>125</v>
      </c>
      <c r="I24" s="97"/>
      <c r="J24" s="2015" t="s">
        <v>105</v>
      </c>
      <c r="K24" s="100">
        <v>44165</v>
      </c>
      <c r="L24" s="101"/>
      <c r="M24" s="2111"/>
      <c r="N24" s="2111"/>
      <c r="O24" s="455"/>
      <c r="P24" s="2106" t="s">
        <v>714</v>
      </c>
      <c r="Q24" s="97"/>
      <c r="R24" s="2015" t="s">
        <v>105</v>
      </c>
      <c r="S24" s="69">
        <v>44221</v>
      </c>
      <c r="T24" s="57"/>
      <c r="U24" s="2074" t="s">
        <v>715</v>
      </c>
      <c r="V24" s="140"/>
      <c r="W24" s="2118" t="s">
        <v>131</v>
      </c>
      <c r="X24" s="2121" t="s">
        <v>716</v>
      </c>
      <c r="Y24" s="97"/>
      <c r="Z24" s="2015" t="s">
        <v>105</v>
      </c>
      <c r="AA24" s="69">
        <v>44270</v>
      </c>
      <c r="AB24" s="69"/>
      <c r="AC24" s="2090" t="s">
        <v>74</v>
      </c>
      <c r="AD24" s="472" t="s">
        <v>717</v>
      </c>
      <c r="AF24" s="71"/>
      <c r="AG24" s="97"/>
      <c r="AH24" s="2015" t="s">
        <v>105</v>
      </c>
      <c r="AI24" s="69">
        <v>44326</v>
      </c>
      <c r="AJ24" s="77"/>
      <c r="AK24" s="2090" t="s">
        <v>74</v>
      </c>
      <c r="AL24" s="2128" t="s">
        <v>72</v>
      </c>
      <c r="AM24" s="141"/>
      <c r="AN24" s="71"/>
      <c r="AO24" s="97"/>
      <c r="AP24" s="2015" t="s">
        <v>105</v>
      </c>
      <c r="AQ24" s="69">
        <v>44375</v>
      </c>
      <c r="AR24" s="69"/>
      <c r="AS24" s="2092"/>
      <c r="AT24" s="2091"/>
      <c r="AU24" s="125"/>
      <c r="AV24" s="76"/>
      <c r="AW24" s="97"/>
      <c r="AX24" s="2046" t="s">
        <v>138</v>
      </c>
      <c r="AY24" s="64">
        <v>44431</v>
      </c>
      <c r="AZ24" s="64" t="s">
        <v>6</v>
      </c>
    </row>
    <row r="25" spans="1:52" ht="16" customHeight="1">
      <c r="A25" s="56"/>
      <c r="B25" s="2015"/>
      <c r="C25" s="69">
        <v>44103</v>
      </c>
      <c r="D25" s="69"/>
      <c r="E25" s="2100"/>
      <c r="F25" s="2100"/>
      <c r="G25" s="2023"/>
      <c r="H25" s="2104"/>
      <c r="I25" s="56"/>
      <c r="J25" s="2015"/>
      <c r="K25" s="100">
        <v>44166</v>
      </c>
      <c r="L25" s="142" t="s">
        <v>148</v>
      </c>
      <c r="M25" s="2111"/>
      <c r="N25" s="2111"/>
      <c r="O25" s="455"/>
      <c r="P25" s="2106"/>
      <c r="Q25" s="56"/>
      <c r="R25" s="2015"/>
      <c r="S25" s="69">
        <v>44222</v>
      </c>
      <c r="T25" s="57"/>
      <c r="U25" s="2075"/>
      <c r="V25" s="2074" t="s">
        <v>718</v>
      </c>
      <c r="W25" s="2119"/>
      <c r="X25" s="2121"/>
      <c r="Y25" s="56"/>
      <c r="Z25" s="2015"/>
      <c r="AA25" s="69">
        <v>44271</v>
      </c>
      <c r="AB25" s="69"/>
      <c r="AC25" s="2091"/>
      <c r="AD25" s="2096" t="s">
        <v>701</v>
      </c>
      <c r="AE25" s="141"/>
      <c r="AF25" s="2071" t="s">
        <v>719</v>
      </c>
      <c r="AG25" s="56"/>
      <c r="AH25" s="2015"/>
      <c r="AI25" s="69">
        <v>44327</v>
      </c>
      <c r="AJ25" s="77"/>
      <c r="AK25" s="2091"/>
      <c r="AL25" s="2129"/>
      <c r="AM25" s="141"/>
      <c r="AN25" s="2071" t="s">
        <v>720</v>
      </c>
      <c r="AO25" s="56"/>
      <c r="AP25" s="2015"/>
      <c r="AQ25" s="69">
        <v>44376</v>
      </c>
      <c r="AR25" s="69"/>
      <c r="AS25" s="472" t="s">
        <v>634</v>
      </c>
      <c r="AT25" s="2091"/>
      <c r="AU25" s="125"/>
      <c r="AV25" s="76"/>
      <c r="AW25" s="56"/>
      <c r="AX25" s="2046"/>
      <c r="AY25" s="64">
        <v>44432</v>
      </c>
      <c r="AZ25" s="64" t="s">
        <v>6</v>
      </c>
    </row>
    <row r="26" spans="1:52" ht="16" customHeight="1">
      <c r="A26" s="97"/>
      <c r="B26" s="2015"/>
      <c r="C26" s="69">
        <v>44104</v>
      </c>
      <c r="D26" s="143" t="s">
        <v>147</v>
      </c>
      <c r="E26" s="2100"/>
      <c r="F26" s="2100"/>
      <c r="G26" s="2023"/>
      <c r="H26" s="2104"/>
      <c r="I26" s="97"/>
      <c r="J26" s="2015"/>
      <c r="K26" s="100">
        <v>44167</v>
      </c>
      <c r="L26" s="101"/>
      <c r="M26" s="2111"/>
      <c r="N26" s="2111"/>
      <c r="O26" s="455"/>
      <c r="P26" s="2106"/>
      <c r="Q26" s="97"/>
      <c r="R26" s="2015"/>
      <c r="S26" s="69">
        <v>44223</v>
      </c>
      <c r="T26" s="57"/>
      <c r="U26" s="2076"/>
      <c r="V26" s="2075"/>
      <c r="W26" s="2119"/>
      <c r="X26" s="76"/>
      <c r="Y26" s="97"/>
      <c r="Z26" s="2015"/>
      <c r="AA26" s="69">
        <v>44272</v>
      </c>
      <c r="AB26" s="69"/>
      <c r="AC26" s="2092"/>
      <c r="AD26" s="2097"/>
      <c r="AE26" s="141"/>
      <c r="AF26" s="2072"/>
      <c r="AG26" s="97"/>
      <c r="AH26" s="2015"/>
      <c r="AI26" s="69">
        <v>44328</v>
      </c>
      <c r="AJ26" s="77"/>
      <c r="AK26" s="2091"/>
      <c r="AL26" s="2129"/>
      <c r="AM26" s="141"/>
      <c r="AN26" s="2072"/>
      <c r="AO26" s="97"/>
      <c r="AP26" s="2015"/>
      <c r="AQ26" s="69">
        <v>44377</v>
      </c>
      <c r="AS26" s="2116"/>
      <c r="AT26" s="2091"/>
      <c r="AU26" s="125"/>
      <c r="AV26" s="76"/>
      <c r="AW26" s="97"/>
      <c r="AX26" s="2046"/>
      <c r="AY26" s="64">
        <v>44433</v>
      </c>
      <c r="AZ26" s="64" t="s">
        <v>6</v>
      </c>
    </row>
    <row r="27" spans="1:52" ht="28" customHeight="1">
      <c r="A27" s="85"/>
      <c r="B27" s="2015"/>
      <c r="C27" s="69">
        <v>44105</v>
      </c>
      <c r="D27" s="69"/>
      <c r="E27" s="2100"/>
      <c r="F27" s="2100"/>
      <c r="G27" s="2023"/>
      <c r="H27" s="2104"/>
      <c r="I27" s="85"/>
      <c r="J27" s="2015"/>
      <c r="K27" s="100">
        <v>44168</v>
      </c>
      <c r="L27" s="144"/>
      <c r="M27" s="2111"/>
      <c r="N27" s="2111"/>
      <c r="O27" s="145"/>
      <c r="P27" s="2106"/>
      <c r="Q27" s="85"/>
      <c r="R27" s="2015"/>
      <c r="S27" s="69">
        <v>44224</v>
      </c>
      <c r="T27" s="146" t="s">
        <v>150</v>
      </c>
      <c r="U27" s="115" t="s">
        <v>721</v>
      </c>
      <c r="V27" s="2075"/>
      <c r="W27" s="2119"/>
      <c r="X27" s="111" t="s">
        <v>710</v>
      </c>
      <c r="Y27" s="85"/>
      <c r="Z27" s="2015"/>
      <c r="AA27" s="69">
        <v>44273</v>
      </c>
      <c r="AB27" s="147" t="s">
        <v>152</v>
      </c>
      <c r="AC27" s="115" t="s">
        <v>722</v>
      </c>
      <c r="AD27" s="148"/>
      <c r="AE27" s="141"/>
      <c r="AF27" s="95"/>
      <c r="AG27" s="85"/>
      <c r="AH27" s="2015"/>
      <c r="AI27" s="69">
        <v>44329</v>
      </c>
      <c r="AJ27" s="149"/>
      <c r="AK27" s="2091"/>
      <c r="AL27" s="2130"/>
      <c r="AM27" s="141"/>
      <c r="AN27" s="126"/>
      <c r="AO27" s="85"/>
      <c r="AP27" s="2015"/>
      <c r="AQ27" s="69">
        <v>44378</v>
      </c>
      <c r="AR27" s="69"/>
      <c r="AS27" s="2117"/>
      <c r="AT27" s="2092"/>
      <c r="AU27" s="125"/>
      <c r="AV27" s="76"/>
      <c r="AW27" s="85"/>
      <c r="AX27" s="2046"/>
      <c r="AY27" s="64">
        <v>44434</v>
      </c>
      <c r="AZ27" s="64" t="s">
        <v>6</v>
      </c>
    </row>
    <row r="28" spans="1:52" ht="17" customHeight="1">
      <c r="A28" s="56"/>
      <c r="B28" s="2015"/>
      <c r="C28" s="69">
        <v>44106</v>
      </c>
      <c r="D28" s="69"/>
      <c r="E28" s="2090"/>
      <c r="F28" s="2090"/>
      <c r="G28" s="2102"/>
      <c r="H28" s="2105"/>
      <c r="I28" s="56"/>
      <c r="J28" s="2015"/>
      <c r="K28" s="100">
        <v>44169</v>
      </c>
      <c r="L28" s="101"/>
      <c r="M28" s="2111"/>
      <c r="N28" s="2111"/>
      <c r="O28" s="145"/>
      <c r="P28" s="473" t="s">
        <v>145</v>
      </c>
      <c r="Q28" s="56"/>
      <c r="R28" s="2015"/>
      <c r="S28" s="69">
        <v>44225</v>
      </c>
      <c r="T28" s="69"/>
      <c r="U28" s="2074" t="s">
        <v>723</v>
      </c>
      <c r="V28" s="2075"/>
      <c r="W28" s="2120"/>
      <c r="X28" s="76"/>
      <c r="Y28" s="56"/>
      <c r="Z28" s="2015"/>
      <c r="AA28" s="69">
        <v>44274</v>
      </c>
      <c r="AB28" s="69"/>
      <c r="AC28" s="2090" t="s">
        <v>74</v>
      </c>
      <c r="AD28" s="115" t="s">
        <v>156</v>
      </c>
      <c r="AE28" s="141"/>
      <c r="AF28" s="95"/>
      <c r="AG28" s="56"/>
      <c r="AH28" s="2015"/>
      <c r="AI28" s="69">
        <v>44330</v>
      </c>
      <c r="AJ28" s="149"/>
      <c r="AK28" s="2091"/>
      <c r="AL28" s="150" t="s">
        <v>724</v>
      </c>
      <c r="AM28" s="141"/>
      <c r="AN28" s="126"/>
      <c r="AO28" s="56"/>
      <c r="AP28" s="2015"/>
      <c r="AQ28" s="69">
        <v>44379</v>
      </c>
      <c r="AR28" s="2047" t="s">
        <v>725</v>
      </c>
      <c r="AS28" s="2048"/>
      <c r="AT28" s="2048"/>
      <c r="AU28" s="2048"/>
      <c r="AV28" s="2049"/>
      <c r="AW28" s="56"/>
      <c r="AX28" s="2046"/>
      <c r="AY28" s="64">
        <v>44435</v>
      </c>
      <c r="AZ28" s="64" t="s">
        <v>6</v>
      </c>
    </row>
    <row r="29" spans="1:52" ht="16" customHeight="1">
      <c r="A29" s="97"/>
      <c r="B29" s="2015" t="s">
        <v>138</v>
      </c>
      <c r="C29" s="80">
        <v>44109</v>
      </c>
      <c r="D29" s="80"/>
      <c r="E29" s="151"/>
      <c r="F29" s="152"/>
      <c r="G29" s="152"/>
      <c r="H29" s="2125" t="s">
        <v>716</v>
      </c>
      <c r="I29" s="97"/>
      <c r="J29" s="2015" t="s">
        <v>138</v>
      </c>
      <c r="K29" s="153">
        <v>44172</v>
      </c>
      <c r="L29" s="152"/>
      <c r="M29" s="154"/>
      <c r="N29" s="154"/>
      <c r="O29" s="154"/>
      <c r="P29" s="109"/>
      <c r="Q29" s="97"/>
      <c r="R29" s="2015" t="s">
        <v>138</v>
      </c>
      <c r="S29" s="69">
        <v>44228</v>
      </c>
      <c r="T29" s="69"/>
      <c r="U29" s="2075"/>
      <c r="V29" s="2075"/>
      <c r="W29" s="125"/>
      <c r="X29" s="2127" t="s">
        <v>164</v>
      </c>
      <c r="Y29" s="97"/>
      <c r="Z29" s="2015" t="s">
        <v>138</v>
      </c>
      <c r="AA29" s="80">
        <v>44277</v>
      </c>
      <c r="AC29" s="2091"/>
      <c r="AD29" s="2128" t="s">
        <v>72</v>
      </c>
      <c r="AE29" s="141"/>
      <c r="AF29" s="128" t="s">
        <v>84</v>
      </c>
      <c r="AG29" s="97"/>
      <c r="AH29" s="2015" t="s">
        <v>138</v>
      </c>
      <c r="AI29" s="80">
        <v>44333</v>
      </c>
      <c r="AJ29" s="155"/>
      <c r="AK29" s="2091"/>
      <c r="AL29" s="2128" t="s">
        <v>72</v>
      </c>
      <c r="AM29" s="141"/>
      <c r="AN29" s="126"/>
      <c r="AO29" s="97"/>
      <c r="AP29" s="2015" t="s">
        <v>138</v>
      </c>
      <c r="AQ29" s="80">
        <v>44382</v>
      </c>
      <c r="AR29" s="80"/>
      <c r="AS29" s="156"/>
      <c r="AT29" s="157"/>
      <c r="AU29" s="158"/>
      <c r="AV29" s="2123" t="s">
        <v>716</v>
      </c>
      <c r="AW29" s="97"/>
      <c r="AX29" s="2131" t="s">
        <v>15</v>
      </c>
      <c r="AY29" s="64">
        <v>44438</v>
      </c>
      <c r="AZ29" s="64" t="s">
        <v>16</v>
      </c>
    </row>
    <row r="30" spans="1:52" ht="16" customHeight="1">
      <c r="A30" s="56"/>
      <c r="B30" s="2015"/>
      <c r="C30" s="80">
        <v>44110</v>
      </c>
      <c r="D30" s="2132" t="s">
        <v>182</v>
      </c>
      <c r="E30" s="2133"/>
      <c r="F30" s="159"/>
      <c r="G30" s="159"/>
      <c r="H30" s="2126"/>
      <c r="I30" s="56"/>
      <c r="J30" s="2015"/>
      <c r="K30" s="153">
        <v>44173</v>
      </c>
      <c r="L30" s="1484" t="s">
        <v>183</v>
      </c>
      <c r="M30" s="1540"/>
      <c r="N30" s="160"/>
      <c r="O30" s="160"/>
      <c r="P30" s="2134" t="s">
        <v>716</v>
      </c>
      <c r="Q30" s="56"/>
      <c r="R30" s="2015"/>
      <c r="S30" s="69">
        <v>44229</v>
      </c>
      <c r="T30" s="57"/>
      <c r="U30" s="2075"/>
      <c r="V30" s="2075"/>
      <c r="W30" s="125"/>
      <c r="X30" s="2127"/>
      <c r="Y30" s="56"/>
      <c r="Z30" s="2015"/>
      <c r="AA30" s="80">
        <v>44278</v>
      </c>
      <c r="AB30" s="80"/>
      <c r="AC30" s="2091"/>
      <c r="AD30" s="2129"/>
      <c r="AE30" s="141"/>
      <c r="AF30" s="93"/>
      <c r="AG30" s="56"/>
      <c r="AH30" s="2015"/>
      <c r="AI30" s="80">
        <v>44334</v>
      </c>
      <c r="AJ30" s="155"/>
      <c r="AK30" s="2091"/>
      <c r="AL30" s="2129"/>
      <c r="AM30" s="141"/>
      <c r="AN30" s="161"/>
      <c r="AO30" s="56"/>
      <c r="AP30" s="2015"/>
      <c r="AQ30" s="80">
        <v>44383</v>
      </c>
      <c r="AR30" s="80"/>
      <c r="AS30" s="162"/>
      <c r="AT30" s="163"/>
      <c r="AU30" s="164"/>
      <c r="AV30" s="2124"/>
      <c r="AW30" s="56"/>
      <c r="AX30" s="2131"/>
      <c r="AY30" s="64">
        <v>44074</v>
      </c>
      <c r="AZ30" s="64" t="s">
        <v>6</v>
      </c>
    </row>
    <row r="31" spans="1:52" ht="16" thickBot="1">
      <c r="A31" s="97"/>
      <c r="B31" s="2015"/>
      <c r="C31" s="80">
        <v>44111</v>
      </c>
      <c r="D31" s="80"/>
      <c r="E31" s="151"/>
      <c r="F31" s="152"/>
      <c r="G31" s="144"/>
      <c r="H31" s="2081" t="s">
        <v>176</v>
      </c>
      <c r="I31" s="97"/>
      <c r="J31" s="2015"/>
      <c r="K31" s="153">
        <v>44174</v>
      </c>
      <c r="L31" s="152"/>
      <c r="M31" s="154"/>
      <c r="N31" s="154"/>
      <c r="O31" s="154"/>
      <c r="P31" s="2134"/>
      <c r="Q31" s="97"/>
      <c r="R31" s="2015"/>
      <c r="S31" s="69">
        <v>44230</v>
      </c>
      <c r="T31" s="69"/>
      <c r="U31" s="2075"/>
      <c r="V31" s="2075"/>
      <c r="W31" s="125"/>
      <c r="X31" s="2127"/>
      <c r="Y31" s="97"/>
      <c r="Z31" s="2015"/>
      <c r="AA31" s="80">
        <v>44279</v>
      </c>
      <c r="AC31" s="2091"/>
      <c r="AD31" s="2129"/>
      <c r="AE31" s="162"/>
      <c r="AF31" s="93"/>
      <c r="AG31" s="97"/>
      <c r="AH31" s="2015"/>
      <c r="AI31" s="80">
        <v>44335</v>
      </c>
      <c r="AJ31" s="155"/>
      <c r="AK31" s="2091"/>
      <c r="AL31" s="2129"/>
      <c r="AM31" s="141"/>
      <c r="AN31" s="105" t="s">
        <v>726</v>
      </c>
      <c r="AO31" s="97"/>
      <c r="AP31" s="2015"/>
      <c r="AQ31" s="80">
        <v>44384</v>
      </c>
      <c r="AR31" s="80"/>
      <c r="AS31" s="156"/>
      <c r="AT31" s="2084" t="s">
        <v>108</v>
      </c>
      <c r="AU31" s="1563"/>
      <c r="AV31" s="2085"/>
      <c r="AW31" s="97"/>
      <c r="AX31" s="2131"/>
      <c r="AY31" s="165">
        <v>44440</v>
      </c>
      <c r="AZ31" s="166" t="s">
        <v>28</v>
      </c>
    </row>
    <row r="32" spans="1:52" ht="16" customHeight="1">
      <c r="A32" s="85"/>
      <c r="B32" s="2015"/>
      <c r="C32" s="80">
        <v>44112</v>
      </c>
      <c r="D32" s="80"/>
      <c r="E32" s="151"/>
      <c r="F32" s="152"/>
      <c r="G32" s="144"/>
      <c r="H32" s="2135"/>
      <c r="I32" s="85"/>
      <c r="J32" s="2015"/>
      <c r="K32" s="153">
        <v>44175</v>
      </c>
      <c r="L32" s="152"/>
      <c r="M32" s="144"/>
      <c r="N32" s="167"/>
      <c r="O32" s="167"/>
      <c r="P32" s="137" t="s">
        <v>727</v>
      </c>
      <c r="Q32" s="85"/>
      <c r="R32" s="2015"/>
      <c r="S32" s="69">
        <v>44231</v>
      </c>
      <c r="T32" s="69"/>
      <c r="U32" s="2075"/>
      <c r="V32" s="2075"/>
      <c r="W32" s="125"/>
      <c r="X32" s="2127"/>
      <c r="Y32" s="85"/>
      <c r="Z32" s="2015"/>
      <c r="AA32" s="80">
        <v>44280</v>
      </c>
      <c r="AB32" s="80"/>
      <c r="AC32" s="2092"/>
      <c r="AD32" s="2129"/>
      <c r="AE32" s="162"/>
      <c r="AF32" s="111" t="s">
        <v>728</v>
      </c>
      <c r="AG32" s="85"/>
      <c r="AH32" s="2015"/>
      <c r="AI32" s="80">
        <v>44336</v>
      </c>
      <c r="AJ32" s="155"/>
      <c r="AK32" s="2092"/>
      <c r="AL32" s="2129"/>
      <c r="AM32" s="162"/>
      <c r="AN32" s="126"/>
      <c r="AO32" s="85"/>
      <c r="AP32" s="2015"/>
      <c r="AQ32" s="80">
        <v>44385</v>
      </c>
      <c r="AR32" s="2137" t="s">
        <v>729</v>
      </c>
      <c r="AS32" s="2138"/>
      <c r="AT32" s="2084"/>
      <c r="AU32" s="1563"/>
      <c r="AV32" s="2085"/>
      <c r="AW32" s="85"/>
      <c r="AX32" s="2131"/>
      <c r="AY32" s="165">
        <v>44441</v>
      </c>
      <c r="AZ32" s="166" t="s">
        <v>28</v>
      </c>
    </row>
    <row r="33" spans="1:52" ht="17" customHeight="1">
      <c r="A33" s="85"/>
      <c r="B33" s="2015"/>
      <c r="C33" s="80">
        <v>44113</v>
      </c>
      <c r="D33" s="80"/>
      <c r="E33" s="151"/>
      <c r="F33" s="152"/>
      <c r="G33" s="144"/>
      <c r="H33" s="2135"/>
      <c r="I33" s="85"/>
      <c r="J33" s="2015"/>
      <c r="K33" s="153">
        <v>44176</v>
      </c>
      <c r="L33" s="2139" t="s">
        <v>730</v>
      </c>
      <c r="M33" s="2140"/>
      <c r="N33" s="2140"/>
      <c r="O33" s="2140"/>
      <c r="P33" s="2141"/>
      <c r="Q33" s="85"/>
      <c r="R33" s="2015"/>
      <c r="S33" s="69">
        <v>44232</v>
      </c>
      <c r="T33" s="69"/>
      <c r="U33" s="2076"/>
      <c r="V33" s="2075"/>
      <c r="W33" s="125"/>
      <c r="X33" s="2127"/>
      <c r="Y33" s="85"/>
      <c r="Z33" s="2015"/>
      <c r="AA33" s="80">
        <v>44281</v>
      </c>
      <c r="AB33" s="2114" t="s">
        <v>731</v>
      </c>
      <c r="AC33" s="2122"/>
      <c r="AD33" s="2130"/>
      <c r="AE33" s="162"/>
      <c r="AF33" s="93"/>
      <c r="AG33" s="85"/>
      <c r="AH33" s="2015"/>
      <c r="AI33" s="80">
        <v>44337</v>
      </c>
      <c r="AJ33" s="2114" t="s">
        <v>732</v>
      </c>
      <c r="AK33" s="2122"/>
      <c r="AL33" s="2130"/>
      <c r="AM33" s="162"/>
      <c r="AN33" s="126"/>
      <c r="AO33" s="85"/>
      <c r="AP33" s="2015"/>
      <c r="AQ33" s="80">
        <v>44386</v>
      </c>
      <c r="AR33" s="80"/>
      <c r="AS33" s="162"/>
      <c r="AT33" s="2112"/>
      <c r="AU33" s="2136"/>
      <c r="AV33" s="2113"/>
      <c r="AW33" s="85"/>
      <c r="AX33" s="2131"/>
      <c r="AY33" s="168">
        <v>44442</v>
      </c>
      <c r="AZ33" s="86" t="s">
        <v>733</v>
      </c>
    </row>
    <row r="34" spans="1:52" ht="16" customHeight="1">
      <c r="A34" s="97"/>
      <c r="B34" s="2015" t="s">
        <v>194</v>
      </c>
      <c r="C34" s="80">
        <v>44116</v>
      </c>
      <c r="D34" s="80"/>
      <c r="E34" s="151"/>
      <c r="F34" s="152"/>
      <c r="G34" s="144"/>
      <c r="H34" s="2082"/>
      <c r="I34" s="97"/>
      <c r="J34" s="2015" t="s">
        <v>194</v>
      </c>
      <c r="K34" s="100">
        <v>44179</v>
      </c>
      <c r="L34" s="101"/>
      <c r="M34" s="1475" t="s">
        <v>160</v>
      </c>
      <c r="N34" s="1475" t="s">
        <v>682</v>
      </c>
      <c r="O34" s="169"/>
      <c r="P34" s="120" t="s">
        <v>82</v>
      </c>
      <c r="Q34" s="97"/>
      <c r="R34" s="2015" t="s">
        <v>194</v>
      </c>
      <c r="S34" s="69">
        <v>44235</v>
      </c>
      <c r="T34" s="69"/>
      <c r="U34" s="170"/>
      <c r="V34" s="2075"/>
      <c r="W34" s="125"/>
      <c r="X34" s="122" t="s">
        <v>82</v>
      </c>
      <c r="Y34" s="97"/>
      <c r="Z34" s="2015" t="s">
        <v>194</v>
      </c>
      <c r="AA34" s="69">
        <v>44284</v>
      </c>
      <c r="AB34" s="69"/>
      <c r="AC34" s="2062" t="s">
        <v>734</v>
      </c>
      <c r="AD34" s="2062" t="s">
        <v>682</v>
      </c>
      <c r="AE34" s="162"/>
      <c r="AF34" s="107" t="s">
        <v>82</v>
      </c>
      <c r="AG34" s="97"/>
      <c r="AH34" s="2015" t="s">
        <v>194</v>
      </c>
      <c r="AI34" s="69">
        <v>44340</v>
      </c>
      <c r="AJ34" s="171" t="s">
        <v>226</v>
      </c>
      <c r="AK34" s="2062" t="s">
        <v>735</v>
      </c>
      <c r="AL34" s="82" t="s">
        <v>684</v>
      </c>
      <c r="AM34" s="70"/>
      <c r="AN34" s="107" t="s">
        <v>82</v>
      </c>
      <c r="AO34" s="97"/>
      <c r="AP34" s="2155" t="s">
        <v>736</v>
      </c>
      <c r="AQ34" s="2156"/>
      <c r="AR34" s="2157" t="s">
        <v>170</v>
      </c>
      <c r="AS34" s="2158"/>
      <c r="AT34" s="2158"/>
      <c r="AU34" s="2158"/>
      <c r="AV34" s="2159"/>
      <c r="AW34" s="48"/>
      <c r="AX34" s="48"/>
    </row>
    <row r="35" spans="1:52" ht="16" customHeight="1">
      <c r="B35" s="2015"/>
      <c r="C35" s="80">
        <v>44117</v>
      </c>
      <c r="D35" s="2160" t="s">
        <v>706</v>
      </c>
      <c r="E35" s="2161"/>
      <c r="F35" s="2162"/>
      <c r="G35" s="2162"/>
      <c r="H35" s="2161"/>
      <c r="J35" s="2015"/>
      <c r="K35" s="100">
        <v>44180</v>
      </c>
      <c r="L35" s="101"/>
      <c r="M35" s="1476"/>
      <c r="N35" s="1476"/>
      <c r="O35" s="169"/>
      <c r="P35" s="172"/>
      <c r="R35" s="2015"/>
      <c r="S35" s="69">
        <v>44236</v>
      </c>
      <c r="T35" s="173" t="s">
        <v>223</v>
      </c>
      <c r="U35" s="115" t="s">
        <v>737</v>
      </c>
      <c r="V35" s="2075"/>
      <c r="W35" s="125"/>
      <c r="X35" s="103"/>
      <c r="Z35" s="2015"/>
      <c r="AA35" s="69">
        <v>44285</v>
      </c>
      <c r="AB35" s="69"/>
      <c r="AC35" s="2142"/>
      <c r="AD35" s="2063"/>
      <c r="AE35" s="162"/>
      <c r="AF35" s="470" t="s">
        <v>716</v>
      </c>
      <c r="AH35" s="2015"/>
      <c r="AI35" s="69">
        <v>44341</v>
      </c>
      <c r="AJ35" s="77"/>
      <c r="AK35" s="2063"/>
      <c r="AL35" s="2062" t="s">
        <v>682</v>
      </c>
      <c r="AM35" s="70"/>
      <c r="AN35" s="2123" t="s">
        <v>716</v>
      </c>
      <c r="AP35" s="2163" t="s">
        <v>194</v>
      </c>
      <c r="AQ35" s="69">
        <v>44389</v>
      </c>
      <c r="AR35" s="174" t="s">
        <v>175</v>
      </c>
      <c r="AS35" s="2062" t="s">
        <v>160</v>
      </c>
      <c r="AT35" s="2062" t="s">
        <v>682</v>
      </c>
      <c r="AU35" s="70"/>
      <c r="AV35" s="107" t="s">
        <v>82</v>
      </c>
      <c r="AW35" s="48"/>
      <c r="AX35" s="48"/>
    </row>
    <row r="36" spans="1:52" ht="16" customHeight="1">
      <c r="A36" s="56"/>
      <c r="B36" s="2015"/>
      <c r="C36" s="80">
        <v>44118</v>
      </c>
      <c r="D36" s="80"/>
      <c r="E36" s="80"/>
      <c r="F36" s="80"/>
      <c r="G36" s="153"/>
      <c r="H36" s="469" t="s">
        <v>214</v>
      </c>
      <c r="I36" s="56"/>
      <c r="J36" s="2015"/>
      <c r="K36" s="100">
        <v>44181</v>
      </c>
      <c r="L36" s="101"/>
      <c r="M36" s="1476"/>
      <c r="N36" s="1476"/>
      <c r="O36" s="169"/>
      <c r="P36" s="172"/>
      <c r="Q36" s="56"/>
      <c r="R36" s="2015"/>
      <c r="S36" s="69">
        <v>44237</v>
      </c>
      <c r="T36" s="69" t="s">
        <v>738</v>
      </c>
      <c r="U36" s="2062" t="s">
        <v>160</v>
      </c>
      <c r="V36" s="2075"/>
      <c r="W36" s="125"/>
      <c r="X36" s="2060" t="s">
        <v>739</v>
      </c>
      <c r="Y36" s="56"/>
      <c r="Z36" s="2015"/>
      <c r="AA36" s="69">
        <v>44286</v>
      </c>
      <c r="AB36" s="175" t="s">
        <v>225</v>
      </c>
      <c r="AC36" s="115" t="s">
        <v>740</v>
      </c>
      <c r="AD36" s="2063"/>
      <c r="AE36" s="162"/>
      <c r="AF36" s="471"/>
      <c r="AG36" s="56"/>
      <c r="AH36" s="2015"/>
      <c r="AI36" s="69">
        <v>44342</v>
      </c>
      <c r="AJ36" s="77"/>
      <c r="AK36" s="2063"/>
      <c r="AL36" s="2063"/>
      <c r="AM36" s="70"/>
      <c r="AN36" s="2124"/>
      <c r="AO36" s="56"/>
      <c r="AP36" s="2164"/>
      <c r="AQ36" s="69">
        <v>44390</v>
      </c>
      <c r="AR36" s="176" t="s">
        <v>179</v>
      </c>
      <c r="AS36" s="2063"/>
      <c r="AT36" s="2063"/>
      <c r="AU36" s="70"/>
      <c r="AV36" s="2103" t="s">
        <v>164</v>
      </c>
      <c r="AW36" s="48"/>
      <c r="AX36" s="48"/>
    </row>
    <row r="37" spans="1:52" ht="16" customHeight="1">
      <c r="A37" s="56"/>
      <c r="B37" s="2015"/>
      <c r="C37" s="80">
        <v>44119</v>
      </c>
      <c r="D37" s="80"/>
      <c r="E37" s="80"/>
      <c r="F37" s="80"/>
      <c r="G37" s="153"/>
      <c r="H37" s="107" t="s">
        <v>82</v>
      </c>
      <c r="I37" s="56"/>
      <c r="J37" s="2015"/>
      <c r="K37" s="100">
        <v>44182</v>
      </c>
      <c r="L37" s="101"/>
      <c r="M37" s="1731"/>
      <c r="N37" s="1731"/>
      <c r="O37" s="169"/>
      <c r="P37" s="172"/>
      <c r="Q37" s="56"/>
      <c r="R37" s="2015"/>
      <c r="S37" s="69">
        <v>44238</v>
      </c>
      <c r="T37" s="69"/>
      <c r="U37" s="2063"/>
      <c r="V37" s="2076"/>
      <c r="W37" s="125"/>
      <c r="X37" s="2061"/>
      <c r="Y37" s="56"/>
      <c r="Z37" s="2015"/>
      <c r="AA37" s="69">
        <v>44287</v>
      </c>
      <c r="AB37" s="69"/>
      <c r="AC37" s="468" t="s">
        <v>741</v>
      </c>
      <c r="AD37" s="2063"/>
      <c r="AE37" s="131"/>
      <c r="AF37" s="76"/>
      <c r="AG37" s="56"/>
      <c r="AH37" s="2015"/>
      <c r="AI37" s="69">
        <v>44343</v>
      </c>
      <c r="AJ37" s="77"/>
      <c r="AK37" s="2063"/>
      <c r="AL37" s="2063"/>
      <c r="AM37" s="70"/>
      <c r="AN37" s="111" t="s">
        <v>742</v>
      </c>
      <c r="AO37" s="56"/>
      <c r="AP37" s="2164"/>
      <c r="AQ37" s="69">
        <v>44391</v>
      </c>
      <c r="AR37" s="176"/>
      <c r="AS37" s="2063"/>
      <c r="AT37" s="2063"/>
      <c r="AU37" s="70"/>
      <c r="AV37" s="2104"/>
      <c r="AW37" s="48"/>
      <c r="AX37" s="48"/>
    </row>
    <row r="38" spans="1:52" ht="17" customHeight="1" thickBot="1">
      <c r="A38" s="56"/>
      <c r="B38" s="2015"/>
      <c r="C38" s="80">
        <v>44120</v>
      </c>
      <c r="D38" s="80"/>
      <c r="E38" s="80"/>
      <c r="F38" s="80"/>
      <c r="G38" s="80"/>
      <c r="H38" s="2208"/>
      <c r="I38" s="56"/>
      <c r="J38" s="2015"/>
      <c r="K38" s="100">
        <v>44183</v>
      </c>
      <c r="L38" s="2211" t="s">
        <v>28</v>
      </c>
      <c r="M38" s="2212"/>
      <c r="N38" s="2212"/>
      <c r="O38" s="2212"/>
      <c r="P38" s="2213"/>
      <c r="Q38" s="56"/>
      <c r="R38" s="2015"/>
      <c r="S38" s="69">
        <v>44239</v>
      </c>
      <c r="T38" s="69"/>
      <c r="U38" s="2142"/>
      <c r="V38" s="2114" t="s">
        <v>743</v>
      </c>
      <c r="W38" s="2115"/>
      <c r="X38" s="2070"/>
      <c r="Y38" s="56"/>
      <c r="Z38" s="2015"/>
      <c r="AA38" s="62">
        <v>44288</v>
      </c>
      <c r="AB38" s="2143" t="s">
        <v>31</v>
      </c>
      <c r="AC38" s="2144"/>
      <c r="AD38" s="2144"/>
      <c r="AE38" s="2144"/>
      <c r="AF38" s="2145"/>
      <c r="AG38" s="56"/>
      <c r="AH38" s="2057"/>
      <c r="AI38" s="177">
        <v>44344</v>
      </c>
      <c r="AJ38" s="155"/>
      <c r="AK38" s="2142"/>
      <c r="AL38" s="2142"/>
      <c r="AM38" s="70"/>
      <c r="AN38" s="466"/>
      <c r="AO38" s="56"/>
      <c r="AP38" s="2164"/>
      <c r="AQ38" s="69">
        <v>44392</v>
      </c>
      <c r="AR38" s="176"/>
      <c r="AS38" s="2063"/>
      <c r="AT38" s="2063"/>
      <c r="AU38" s="70"/>
      <c r="AV38" s="2104"/>
      <c r="AW38" s="48"/>
      <c r="AX38" s="48"/>
    </row>
    <row r="39" spans="1:52" ht="16" customHeight="1">
      <c r="A39" s="56"/>
      <c r="B39" s="2015" t="s">
        <v>230</v>
      </c>
      <c r="C39" s="69">
        <v>44123</v>
      </c>
      <c r="D39" s="69"/>
      <c r="E39" s="2062" t="s">
        <v>160</v>
      </c>
      <c r="F39" s="2062" t="s">
        <v>682</v>
      </c>
      <c r="G39" s="2202" t="s">
        <v>231</v>
      </c>
      <c r="H39" s="2209"/>
      <c r="I39" s="56"/>
      <c r="J39" s="2015" t="s">
        <v>6</v>
      </c>
      <c r="K39" s="58">
        <v>44186</v>
      </c>
      <c r="L39" s="2149" t="s">
        <v>27</v>
      </c>
      <c r="M39" s="2150"/>
      <c r="N39" s="2150"/>
      <c r="O39" s="2150"/>
      <c r="P39" s="2151"/>
      <c r="Q39" s="56"/>
      <c r="R39" s="2015" t="s">
        <v>6</v>
      </c>
      <c r="S39" s="57">
        <v>44242</v>
      </c>
      <c r="T39" s="2146" t="s">
        <v>744</v>
      </c>
      <c r="U39" s="2147"/>
      <c r="V39" s="2147"/>
      <c r="W39" s="2147"/>
      <c r="X39" s="2148"/>
      <c r="Y39" s="56"/>
      <c r="Z39" s="2015" t="s">
        <v>6</v>
      </c>
      <c r="AA39" s="62">
        <v>44291</v>
      </c>
      <c r="AB39" s="2143" t="s">
        <v>42</v>
      </c>
      <c r="AC39" s="2144"/>
      <c r="AD39" s="2144"/>
      <c r="AE39" s="2144"/>
      <c r="AF39" s="2145"/>
      <c r="AG39" s="48"/>
      <c r="AH39" s="2010" t="s">
        <v>6</v>
      </c>
      <c r="AI39" s="62">
        <v>44347</v>
      </c>
      <c r="AJ39" s="2053" t="s">
        <v>233</v>
      </c>
      <c r="AK39" s="2054"/>
      <c r="AL39" s="2054"/>
      <c r="AM39" s="2054"/>
      <c r="AN39" s="2055"/>
      <c r="AO39" s="48"/>
      <c r="AP39" s="2099"/>
      <c r="AQ39" s="69">
        <v>44393</v>
      </c>
      <c r="AR39" s="115" t="s">
        <v>745</v>
      </c>
      <c r="AS39" s="2142"/>
      <c r="AT39" s="2142"/>
      <c r="AU39" s="70"/>
      <c r="AV39" s="2105"/>
      <c r="AW39" s="48"/>
      <c r="AX39" s="48"/>
    </row>
    <row r="40" spans="1:52" ht="16" customHeight="1">
      <c r="A40" s="56"/>
      <c r="B40" s="2015"/>
      <c r="C40" s="69">
        <v>44124</v>
      </c>
      <c r="D40" s="69"/>
      <c r="E40" s="2063"/>
      <c r="F40" s="2063"/>
      <c r="G40" s="2203"/>
      <c r="H40" s="2209"/>
      <c r="I40" s="56"/>
      <c r="J40" s="2015"/>
      <c r="K40" s="58">
        <v>44187</v>
      </c>
      <c r="L40" s="2149"/>
      <c r="M40" s="2150"/>
      <c r="N40" s="2150"/>
      <c r="O40" s="2150"/>
      <c r="P40" s="2151"/>
      <c r="Q40" s="56"/>
      <c r="R40" s="2015"/>
      <c r="S40" s="57">
        <v>44243</v>
      </c>
      <c r="T40" s="2149"/>
      <c r="U40" s="2150"/>
      <c r="V40" s="2150"/>
      <c r="W40" s="2150"/>
      <c r="X40" s="2151"/>
      <c r="Y40" s="56"/>
      <c r="Z40" s="2015"/>
      <c r="AA40" s="62">
        <v>44292</v>
      </c>
      <c r="AB40" s="2189" t="s">
        <v>232</v>
      </c>
      <c r="AC40" s="2190"/>
      <c r="AD40" s="2190"/>
      <c r="AE40" s="2190"/>
      <c r="AF40" s="2191"/>
      <c r="AG40" s="48"/>
      <c r="AH40" s="2010"/>
      <c r="AI40" s="62">
        <v>44348</v>
      </c>
      <c r="AJ40" s="2165" t="s">
        <v>746</v>
      </c>
      <c r="AK40" s="2166"/>
      <c r="AL40" s="2166"/>
      <c r="AM40" s="2166"/>
      <c r="AN40" s="2167"/>
      <c r="AO40" s="48"/>
      <c r="AP40" s="2015" t="s">
        <v>6</v>
      </c>
      <c r="AQ40" s="62">
        <v>44396</v>
      </c>
      <c r="AR40" s="178"/>
      <c r="AS40" s="178"/>
      <c r="AT40" s="62"/>
      <c r="AU40" s="62"/>
      <c r="AV40" s="76"/>
      <c r="AW40" s="48"/>
      <c r="AX40" s="48"/>
    </row>
    <row r="41" spans="1:52" ht="16" customHeight="1">
      <c r="A41" s="56"/>
      <c r="B41" s="2015"/>
      <c r="C41" s="69">
        <v>44125</v>
      </c>
      <c r="D41" s="69"/>
      <c r="E41" s="2063"/>
      <c r="F41" s="2063"/>
      <c r="G41" s="2203"/>
      <c r="H41" s="2210"/>
      <c r="I41" s="56"/>
      <c r="J41" s="2015"/>
      <c r="K41" s="58">
        <v>44188</v>
      </c>
      <c r="L41" s="2149"/>
      <c r="M41" s="2150"/>
      <c r="N41" s="2150"/>
      <c r="O41" s="2150"/>
      <c r="P41" s="2151"/>
      <c r="Q41" s="56"/>
      <c r="R41" s="2015"/>
      <c r="S41" s="57">
        <v>44244</v>
      </c>
      <c r="T41" s="2149"/>
      <c r="U41" s="2150"/>
      <c r="V41" s="2150"/>
      <c r="W41" s="2150"/>
      <c r="X41" s="2151"/>
      <c r="Y41" s="56"/>
      <c r="Z41" s="2015"/>
      <c r="AA41" s="62">
        <v>44293</v>
      </c>
      <c r="AB41" s="2192"/>
      <c r="AC41" s="1432"/>
      <c r="AD41" s="1432"/>
      <c r="AE41" s="1432"/>
      <c r="AF41" s="2193"/>
      <c r="AG41" s="48"/>
      <c r="AH41" s="2010"/>
      <c r="AI41" s="62">
        <v>44349</v>
      </c>
      <c r="AJ41" s="2197"/>
      <c r="AK41" s="1459"/>
      <c r="AL41" s="1459"/>
      <c r="AM41" s="1459"/>
      <c r="AN41" s="2198"/>
      <c r="AO41" s="48"/>
      <c r="AP41" s="2015"/>
      <c r="AQ41" s="62">
        <v>44397</v>
      </c>
      <c r="AR41" s="179"/>
      <c r="AS41" s="179"/>
      <c r="AT41" s="62"/>
      <c r="AU41" s="62"/>
      <c r="AV41" s="76"/>
      <c r="AW41" s="48"/>
      <c r="AX41" s="48"/>
    </row>
    <row r="42" spans="1:52" ht="16" customHeight="1">
      <c r="A42" s="56"/>
      <c r="B42" s="2015"/>
      <c r="C42" s="69">
        <v>44126</v>
      </c>
      <c r="D42" s="69"/>
      <c r="E42" s="2063"/>
      <c r="F42" s="2063"/>
      <c r="G42" s="2203"/>
      <c r="H42" s="111" t="s">
        <v>237</v>
      </c>
      <c r="I42" s="56"/>
      <c r="J42" s="2015"/>
      <c r="K42" s="58">
        <v>44189</v>
      </c>
      <c r="L42" s="2205"/>
      <c r="M42" s="2206"/>
      <c r="N42" s="2206"/>
      <c r="O42" s="2206"/>
      <c r="P42" s="2207"/>
      <c r="Q42" s="56"/>
      <c r="R42" s="2015"/>
      <c r="S42" s="57">
        <v>44245</v>
      </c>
      <c r="T42" s="2149"/>
      <c r="U42" s="2150"/>
      <c r="V42" s="2150"/>
      <c r="W42" s="2150"/>
      <c r="X42" s="2151"/>
      <c r="Y42" s="56"/>
      <c r="Z42" s="2015"/>
      <c r="AA42" s="62">
        <v>44294</v>
      </c>
      <c r="AB42" s="2192"/>
      <c r="AC42" s="1432"/>
      <c r="AD42" s="1432"/>
      <c r="AE42" s="1432"/>
      <c r="AF42" s="2193"/>
      <c r="AG42" s="48"/>
      <c r="AH42" s="2010"/>
      <c r="AI42" s="62">
        <v>44350</v>
      </c>
      <c r="AJ42" s="2197"/>
      <c r="AK42" s="1459"/>
      <c r="AL42" s="1459"/>
      <c r="AM42" s="1459"/>
      <c r="AN42" s="2198"/>
      <c r="AO42" s="48"/>
      <c r="AP42" s="2015"/>
      <c r="AQ42" s="62">
        <v>44398</v>
      </c>
      <c r="AR42" s="179"/>
      <c r="AS42" s="179"/>
      <c r="AT42" s="62"/>
      <c r="AU42" s="180"/>
      <c r="AV42" s="76"/>
      <c r="AW42" s="48"/>
      <c r="AX42" s="48"/>
    </row>
    <row r="43" spans="1:52" ht="17" customHeight="1" thickBot="1">
      <c r="A43" s="56"/>
      <c r="B43" s="2015"/>
      <c r="C43" s="69">
        <v>44127</v>
      </c>
      <c r="D43" s="69"/>
      <c r="E43" s="2142"/>
      <c r="F43" s="2142"/>
      <c r="G43" s="2204"/>
      <c r="H43" s="135"/>
      <c r="I43" s="56"/>
      <c r="J43" s="2057"/>
      <c r="K43" s="89">
        <v>44190</v>
      </c>
      <c r="L43" s="2199" t="s">
        <v>629</v>
      </c>
      <c r="M43" s="2200"/>
      <c r="N43" s="2200"/>
      <c r="O43" s="2200"/>
      <c r="P43" s="2201"/>
      <c r="Q43" s="56"/>
      <c r="R43" s="2057"/>
      <c r="S43" s="181">
        <v>44246</v>
      </c>
      <c r="T43" s="2152"/>
      <c r="U43" s="2153"/>
      <c r="V43" s="2153"/>
      <c r="W43" s="2153"/>
      <c r="X43" s="2154"/>
      <c r="Y43" s="56"/>
      <c r="Z43" s="2057"/>
      <c r="AA43" s="182">
        <v>44295</v>
      </c>
      <c r="AB43" s="2194"/>
      <c r="AC43" s="2195"/>
      <c r="AD43" s="2195"/>
      <c r="AE43" s="2195"/>
      <c r="AF43" s="2196"/>
      <c r="AG43" s="48"/>
      <c r="AH43" s="2188"/>
      <c r="AI43" s="182">
        <v>44351</v>
      </c>
      <c r="AJ43" s="2168"/>
      <c r="AK43" s="2169"/>
      <c r="AL43" s="2169"/>
      <c r="AM43" s="2169"/>
      <c r="AN43" s="2170"/>
      <c r="AO43" s="48"/>
      <c r="AP43" s="2015"/>
      <c r="AQ43" s="62">
        <v>44399</v>
      </c>
      <c r="AR43" s="2165" t="s">
        <v>747</v>
      </c>
      <c r="AS43" s="2166"/>
      <c r="AT43" s="2166"/>
      <c r="AU43" s="2166"/>
      <c r="AV43" s="2167"/>
      <c r="AW43" s="48"/>
      <c r="AX43" s="48"/>
    </row>
    <row r="44" spans="1:52" ht="16" customHeight="1" thickBot="1">
      <c r="B44" s="2015" t="s">
        <v>6</v>
      </c>
      <c r="C44" s="57">
        <v>44130</v>
      </c>
      <c r="D44" s="2171" t="s">
        <v>748</v>
      </c>
      <c r="E44" s="2172"/>
      <c r="F44" s="2172"/>
      <c r="G44" s="2172"/>
      <c r="H44" s="2173"/>
      <c r="J44" s="48"/>
      <c r="Q44" s="48"/>
      <c r="R44" s="48"/>
      <c r="Y44" s="48"/>
      <c r="Z44" s="48"/>
      <c r="AG44" s="48"/>
      <c r="AH44" s="48"/>
      <c r="AO44" s="48"/>
      <c r="AP44" s="2057"/>
      <c r="AQ44" s="182">
        <v>44400</v>
      </c>
      <c r="AR44" s="2168"/>
      <c r="AS44" s="2169"/>
      <c r="AT44" s="2169"/>
      <c r="AU44" s="2169"/>
      <c r="AV44" s="2170"/>
      <c r="AW44" s="48"/>
      <c r="AX44" s="48"/>
    </row>
    <row r="45" spans="1:52" ht="17" customHeight="1" thickBot="1">
      <c r="B45" s="2015"/>
      <c r="C45" s="57">
        <v>44131</v>
      </c>
      <c r="D45" s="2174"/>
      <c r="E45" s="2175"/>
      <c r="F45" s="2175"/>
      <c r="G45" s="2175"/>
      <c r="H45" s="2176"/>
      <c r="J45" s="48"/>
      <c r="Q45" s="48"/>
      <c r="R45" s="48"/>
      <c r="Y45" s="48"/>
      <c r="Z45" s="48"/>
      <c r="AG45" s="48"/>
      <c r="AH45" s="48"/>
      <c r="AO45" s="48"/>
      <c r="AP45" s="48"/>
      <c r="AW45" s="48"/>
      <c r="AX45" s="48"/>
    </row>
    <row r="46" spans="1:52" ht="17" customHeight="1">
      <c r="B46" s="2015"/>
      <c r="C46" s="57">
        <v>44132</v>
      </c>
      <c r="D46" s="2174"/>
      <c r="E46" s="2175"/>
      <c r="F46" s="2175"/>
      <c r="G46" s="2175"/>
      <c r="H46" s="2176"/>
      <c r="J46" s="48"/>
      <c r="Q46" s="48"/>
      <c r="R46" s="48"/>
      <c r="Y46" s="48"/>
      <c r="Z46" s="48"/>
      <c r="AG46" s="48"/>
      <c r="AH46" s="48"/>
      <c r="AO46" s="48"/>
      <c r="AP46" s="2056"/>
      <c r="AQ46" s="183">
        <v>44420</v>
      </c>
      <c r="AR46" s="2180" t="s">
        <v>121</v>
      </c>
      <c r="AS46" s="2180"/>
      <c r="AT46" s="2180"/>
      <c r="AU46" s="2180"/>
      <c r="AV46" s="2181"/>
      <c r="AW46" s="48"/>
      <c r="AX46" s="48"/>
    </row>
    <row r="47" spans="1:52" ht="17" customHeight="1">
      <c r="B47" s="2015"/>
      <c r="C47" s="57">
        <v>44133</v>
      </c>
      <c r="D47" s="2174"/>
      <c r="E47" s="2175"/>
      <c r="F47" s="2175"/>
      <c r="G47" s="2175"/>
      <c r="H47" s="2176"/>
      <c r="J47" s="48"/>
      <c r="Q47" s="48"/>
      <c r="R47" s="48"/>
      <c r="Y47" s="48"/>
      <c r="Z47" s="48"/>
      <c r="AG47" s="48"/>
      <c r="AH47" s="48"/>
      <c r="AO47" s="48"/>
      <c r="AP47" s="2015"/>
      <c r="AQ47" s="64">
        <v>44427</v>
      </c>
      <c r="AR47" s="2182" t="s">
        <v>154</v>
      </c>
      <c r="AS47" s="2182"/>
      <c r="AT47" s="2182"/>
      <c r="AU47" s="2182"/>
      <c r="AV47" s="2183"/>
      <c r="AW47" s="48"/>
      <c r="AX47" s="48"/>
    </row>
    <row r="48" spans="1:52" ht="17" customHeight="1" thickBot="1">
      <c r="B48" s="2057"/>
      <c r="C48" s="181">
        <v>44134</v>
      </c>
      <c r="D48" s="2177"/>
      <c r="E48" s="2178"/>
      <c r="F48" s="2178"/>
      <c r="G48" s="2178"/>
      <c r="H48" s="2179"/>
      <c r="J48" s="48"/>
      <c r="Q48" s="48"/>
      <c r="R48" s="48"/>
      <c r="Y48" s="48"/>
      <c r="Z48" s="48"/>
      <c r="AG48" s="48"/>
      <c r="AH48" s="48"/>
      <c r="AO48" s="48"/>
      <c r="AP48" s="2015"/>
      <c r="AQ48" s="165">
        <v>44440</v>
      </c>
      <c r="AR48" s="2184" t="s">
        <v>28</v>
      </c>
      <c r="AS48" s="2184"/>
      <c r="AT48" s="2184"/>
      <c r="AU48" s="2184"/>
      <c r="AV48" s="2185"/>
      <c r="AW48" s="48"/>
      <c r="AX48" s="48"/>
    </row>
    <row r="49" spans="10:50" ht="15" customHeight="1">
      <c r="J49" s="48"/>
      <c r="Q49" s="48"/>
      <c r="R49" s="48"/>
      <c r="Y49" s="48"/>
      <c r="Z49" s="48"/>
      <c r="AG49" s="48"/>
      <c r="AH49" s="48"/>
      <c r="AO49" s="48"/>
      <c r="AP49" s="2015"/>
      <c r="AQ49" s="165">
        <v>44441</v>
      </c>
      <c r="AR49" s="2184" t="s">
        <v>28</v>
      </c>
      <c r="AS49" s="2184"/>
      <c r="AT49" s="2184"/>
      <c r="AU49" s="2184"/>
      <c r="AV49" s="2185"/>
      <c r="AW49" s="48"/>
      <c r="AX49" s="48"/>
    </row>
    <row r="50" spans="10:50" ht="15" customHeight="1" thickBot="1">
      <c r="J50" s="48"/>
      <c r="Q50" s="48"/>
      <c r="R50" s="48"/>
      <c r="Y50" s="48"/>
      <c r="Z50" s="48"/>
      <c r="AG50" s="48"/>
      <c r="AH50" s="48"/>
      <c r="AO50" s="48"/>
      <c r="AP50" s="2057"/>
      <c r="AQ50" s="184">
        <v>44442</v>
      </c>
      <c r="AR50" s="2186" t="s">
        <v>733</v>
      </c>
      <c r="AS50" s="2186"/>
      <c r="AT50" s="2186"/>
      <c r="AU50" s="2186"/>
      <c r="AV50" s="2187"/>
      <c r="AW50" s="48"/>
      <c r="AX50" s="48"/>
    </row>
  </sheetData>
  <mergeCells count="189">
    <mergeCell ref="B44:B48"/>
    <mergeCell ref="D44:H48"/>
    <mergeCell ref="AP46:AP50"/>
    <mergeCell ref="AR46:AV46"/>
    <mergeCell ref="AR47:AV47"/>
    <mergeCell ref="AR48:AV48"/>
    <mergeCell ref="AR49:AV49"/>
    <mergeCell ref="AR50:AV50"/>
    <mergeCell ref="AH39:AH43"/>
    <mergeCell ref="AJ39:AN39"/>
    <mergeCell ref="AB40:AF43"/>
    <mergeCell ref="AJ40:AN43"/>
    <mergeCell ref="AP40:AP44"/>
    <mergeCell ref="L43:P43"/>
    <mergeCell ref="B39:B43"/>
    <mergeCell ref="E39:E43"/>
    <mergeCell ref="F39:F43"/>
    <mergeCell ref="G39:G43"/>
    <mergeCell ref="J39:J43"/>
    <mergeCell ref="L39:P42"/>
    <mergeCell ref="AV36:AV39"/>
    <mergeCell ref="H38:H41"/>
    <mergeCell ref="L38:P38"/>
    <mergeCell ref="V38:W38"/>
    <mergeCell ref="R39:R43"/>
    <mergeCell ref="T39:X43"/>
    <mergeCell ref="Z39:Z43"/>
    <mergeCell ref="AB39:AF39"/>
    <mergeCell ref="AK34:AK38"/>
    <mergeCell ref="AP34:AQ34"/>
    <mergeCell ref="AR34:AV34"/>
    <mergeCell ref="D35:H35"/>
    <mergeCell ref="AL35:AL38"/>
    <mergeCell ref="AN35:AN36"/>
    <mergeCell ref="AP35:AP39"/>
    <mergeCell ref="AS35:AS39"/>
    <mergeCell ref="AT35:AT39"/>
    <mergeCell ref="U36:U38"/>
    <mergeCell ref="AR43:AV44"/>
    <mergeCell ref="B34:B38"/>
    <mergeCell ref="J34:J38"/>
    <mergeCell ref="M34:M37"/>
    <mergeCell ref="N34:N37"/>
    <mergeCell ref="R34:R38"/>
    <mergeCell ref="Z34:Z38"/>
    <mergeCell ref="AC34:AC35"/>
    <mergeCell ref="AD34:AD37"/>
    <mergeCell ref="AH34:AH38"/>
    <mergeCell ref="X36:X38"/>
    <mergeCell ref="AB38:AF38"/>
    <mergeCell ref="AX29:AX33"/>
    <mergeCell ref="D30:E30"/>
    <mergeCell ref="L30:M30"/>
    <mergeCell ref="P30:P31"/>
    <mergeCell ref="H31:H34"/>
    <mergeCell ref="AT31:AV33"/>
    <mergeCell ref="AR32:AS32"/>
    <mergeCell ref="L33:P33"/>
    <mergeCell ref="AJ33:AK33"/>
    <mergeCell ref="B29:B33"/>
    <mergeCell ref="H29:H30"/>
    <mergeCell ref="J29:J33"/>
    <mergeCell ref="R29:R33"/>
    <mergeCell ref="X29:X33"/>
    <mergeCell ref="Z29:Z33"/>
    <mergeCell ref="AD29:AD33"/>
    <mergeCell ref="AH29:AH33"/>
    <mergeCell ref="AL29:AL33"/>
    <mergeCell ref="AK24:AK32"/>
    <mergeCell ref="AL24:AL27"/>
    <mergeCell ref="AX24:AX28"/>
    <mergeCell ref="V25:V37"/>
    <mergeCell ref="AD25:AD26"/>
    <mergeCell ref="AF25:AF26"/>
    <mergeCell ref="AN25:AN26"/>
    <mergeCell ref="AS26:AS27"/>
    <mergeCell ref="R24:R28"/>
    <mergeCell ref="U24:U26"/>
    <mergeCell ref="W24:W28"/>
    <mergeCell ref="X24:X25"/>
    <mergeCell ref="Z24:Z28"/>
    <mergeCell ref="AC24:AC26"/>
    <mergeCell ref="U28:U33"/>
    <mergeCell ref="AC28:AC32"/>
    <mergeCell ref="AB33:AC33"/>
    <mergeCell ref="AS19:AS24"/>
    <mergeCell ref="AT19:AT27"/>
    <mergeCell ref="AX19:AX23"/>
    <mergeCell ref="AP19:AP23"/>
    <mergeCell ref="AR28:AV28"/>
    <mergeCell ref="AH24:AH28"/>
    <mergeCell ref="AP24:AP28"/>
    <mergeCell ref="AP29:AP33"/>
    <mergeCell ref="AV29:AV30"/>
    <mergeCell ref="L20:P20"/>
    <mergeCell ref="AL20:AL22"/>
    <mergeCell ref="M21:M28"/>
    <mergeCell ref="N21:N28"/>
    <mergeCell ref="W21:X23"/>
    <mergeCell ref="AF21:AF22"/>
    <mergeCell ref="AD23:AE23"/>
    <mergeCell ref="V19:V23"/>
    <mergeCell ref="Z19:Z23"/>
    <mergeCell ref="AD19:AD22"/>
    <mergeCell ref="AH19:AH23"/>
    <mergeCell ref="AJ19:AN19"/>
    <mergeCell ref="AL23:AM23"/>
    <mergeCell ref="B14:B18"/>
    <mergeCell ref="F14:H18"/>
    <mergeCell ref="J14:J18"/>
    <mergeCell ref="P14:P15"/>
    <mergeCell ref="R14:R18"/>
    <mergeCell ref="U14:U23"/>
    <mergeCell ref="Z14:Z18"/>
    <mergeCell ref="AM9:AM13"/>
    <mergeCell ref="AP14:AP18"/>
    <mergeCell ref="V15:V16"/>
    <mergeCell ref="X15:X16"/>
    <mergeCell ref="AD15:AD16"/>
    <mergeCell ref="AN16:AN17"/>
    <mergeCell ref="AB18:AC18"/>
    <mergeCell ref="B19:B23"/>
    <mergeCell ref="E19:E28"/>
    <mergeCell ref="F19:F28"/>
    <mergeCell ref="G19:G28"/>
    <mergeCell ref="J19:J23"/>
    <mergeCell ref="R19:R23"/>
    <mergeCell ref="B24:B28"/>
    <mergeCell ref="H24:H28"/>
    <mergeCell ref="J24:J28"/>
    <mergeCell ref="P24:P27"/>
    <mergeCell ref="AP9:AP13"/>
    <mergeCell ref="AS9:AS13"/>
    <mergeCell ref="AT9:AT13"/>
    <mergeCell ref="AX9:AX13"/>
    <mergeCell ref="D10:E10"/>
    <mergeCell ref="U10:U13"/>
    <mergeCell ref="X10:X12"/>
    <mergeCell ref="AN10:AN11"/>
    <mergeCell ref="AV10:AV12"/>
    <mergeCell ref="Z9:Z13"/>
    <mergeCell ref="AC9:AC17"/>
    <mergeCell ref="AD9:AD12"/>
    <mergeCell ref="AH9:AH13"/>
    <mergeCell ref="AK9:AK18"/>
    <mergeCell ref="AL9:AL18"/>
    <mergeCell ref="AH14:AH18"/>
    <mergeCell ref="V11:V13"/>
    <mergeCell ref="AF11:AF12"/>
    <mergeCell ref="AN12:AN13"/>
    <mergeCell ref="AX14:AX18"/>
    <mergeCell ref="AT15:AT16"/>
    <mergeCell ref="AV15:AV16"/>
    <mergeCell ref="D6:H6"/>
    <mergeCell ref="D7:H7"/>
    <mergeCell ref="D8:H8"/>
    <mergeCell ref="T8:X8"/>
    <mergeCell ref="B9:B13"/>
    <mergeCell ref="D9:E9"/>
    <mergeCell ref="H9:H12"/>
    <mergeCell ref="J9:J13"/>
    <mergeCell ref="M9:M13"/>
    <mergeCell ref="N9:N13"/>
    <mergeCell ref="R9:R13"/>
    <mergeCell ref="D11:E11"/>
    <mergeCell ref="AX2:AZ2"/>
    <mergeCell ref="B4:B8"/>
    <mergeCell ref="D4:H4"/>
    <mergeCell ref="J4:J8"/>
    <mergeCell ref="L4:M8"/>
    <mergeCell ref="N4:N8"/>
    <mergeCell ref="P4:P7"/>
    <mergeCell ref="R4:R8"/>
    <mergeCell ref="T4:X4"/>
    <mergeCell ref="Z4:Z8"/>
    <mergeCell ref="B2:H2"/>
    <mergeCell ref="J2:P2"/>
    <mergeCell ref="R2:X2"/>
    <mergeCell ref="Z2:AF2"/>
    <mergeCell ref="AH2:AN2"/>
    <mergeCell ref="AP2:AV2"/>
    <mergeCell ref="AH4:AH8"/>
    <mergeCell ref="AJ4:AN8"/>
    <mergeCell ref="AP4:AP8"/>
    <mergeCell ref="AR4:AV4"/>
    <mergeCell ref="AX4:AX8"/>
    <mergeCell ref="D5:H5"/>
    <mergeCell ref="T5:X7"/>
    <mergeCell ref="AR5:AV8"/>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DE38-6C57-4950-8F80-5D09237B8806}">
  <sheetPr>
    <tabColor rgb="FF92D050"/>
  </sheetPr>
  <dimension ref="A1:AI184"/>
  <sheetViews>
    <sheetView topLeftCell="A14" workbookViewId="0">
      <selection activeCell="R15" sqref="R15"/>
    </sheetView>
  </sheetViews>
  <sheetFormatPr baseColWidth="10" defaultColWidth="9" defaultRowHeight="15.75" customHeight="1"/>
  <cols>
    <col min="1" max="1" width="7.5" style="943" customWidth="1"/>
    <col min="2" max="2" width="26.5" style="943" customWidth="1"/>
    <col min="3" max="3" width="9" style="843"/>
    <col min="4" max="4" width="36.5" style="843" customWidth="1"/>
    <col min="5" max="5" width="19.5" style="843" customWidth="1"/>
    <col min="6" max="7" width="9" style="843"/>
    <col min="8" max="8" width="31.1640625" style="843" customWidth="1"/>
    <col min="9" max="9" width="9" style="843"/>
    <col min="10" max="10" width="10" style="912" customWidth="1"/>
    <col min="11" max="11" width="3" style="843" bestFit="1" customWidth="1"/>
    <col min="12" max="17" width="5.6640625" style="843" customWidth="1"/>
    <col min="18" max="18" width="18.33203125" style="843" customWidth="1"/>
    <col min="19" max="19" width="26.5" style="843" customWidth="1"/>
    <col min="20" max="20" width="12" style="843" customWidth="1"/>
    <col min="21" max="25" width="5.1640625" style="843" customWidth="1"/>
    <col min="26" max="16384" width="9" style="843"/>
  </cols>
  <sheetData>
    <row r="1" spans="1:35" ht="15.75" customHeight="1">
      <c r="A1" s="2226" t="s">
        <v>749</v>
      </c>
      <c r="B1" s="2226"/>
      <c r="C1" s="870"/>
      <c r="D1" s="871"/>
      <c r="E1" s="872"/>
      <c r="F1" s="873"/>
      <c r="G1" s="873"/>
      <c r="H1" s="874"/>
      <c r="I1" s="875"/>
      <c r="J1" s="875"/>
      <c r="K1" s="875"/>
      <c r="L1" s="875"/>
      <c r="M1" s="875"/>
      <c r="N1" s="875"/>
      <c r="O1" s="873"/>
      <c r="P1" s="873"/>
      <c r="Q1" s="873"/>
      <c r="R1" s="875"/>
    </row>
    <row r="2" spans="1:35" ht="60.75" customHeight="1">
      <c r="A2" s="2227" t="s">
        <v>750</v>
      </c>
      <c r="B2" s="2227"/>
      <c r="C2" s="902" t="s">
        <v>751</v>
      </c>
      <c r="D2" s="903" t="s">
        <v>752</v>
      </c>
      <c r="E2" s="904" t="s">
        <v>753</v>
      </c>
      <c r="F2" s="904" t="s">
        <v>754</v>
      </c>
      <c r="G2" s="904" t="s">
        <v>755</v>
      </c>
      <c r="H2" s="904" t="s">
        <v>756</v>
      </c>
      <c r="I2" s="905" t="s">
        <v>757</v>
      </c>
      <c r="J2" s="905" t="s">
        <v>758</v>
      </c>
      <c r="K2" s="905" t="s">
        <v>759</v>
      </c>
      <c r="L2" s="905" t="s">
        <v>760</v>
      </c>
      <c r="M2" s="905" t="s">
        <v>761</v>
      </c>
      <c r="N2" s="905" t="s">
        <v>762</v>
      </c>
      <c r="O2" s="887" t="s">
        <v>763</v>
      </c>
      <c r="P2" s="887" t="s">
        <v>764</v>
      </c>
      <c r="Q2" s="887" t="s">
        <v>765</v>
      </c>
      <c r="R2" s="887" t="s">
        <v>766</v>
      </c>
    </row>
    <row r="3" spans="1:35" ht="16">
      <c r="A3" s="2228" t="s">
        <v>767</v>
      </c>
      <c r="B3" s="2228"/>
      <c r="C3" s="906"/>
      <c r="D3" s="907"/>
      <c r="E3" s="908"/>
      <c r="F3" s="908"/>
      <c r="G3" s="908"/>
      <c r="H3" s="908"/>
      <c r="I3" s="909"/>
      <c r="J3" s="909"/>
      <c r="K3" s="909"/>
      <c r="L3" s="909"/>
      <c r="M3" s="909"/>
      <c r="N3" s="909"/>
      <c r="O3" s="910"/>
      <c r="P3" s="910"/>
      <c r="Q3" s="910"/>
      <c r="R3" s="910"/>
    </row>
    <row r="4" spans="1:35" ht="18" customHeight="1">
      <c r="A4" s="2225" t="s">
        <v>768</v>
      </c>
      <c r="B4" s="911" t="s">
        <v>769</v>
      </c>
      <c r="T4" s="912">
        <v>45537</v>
      </c>
    </row>
    <row r="5" spans="1:35" ht="18" customHeight="1">
      <c r="A5" s="2225"/>
      <c r="B5" s="890" t="s">
        <v>770</v>
      </c>
      <c r="T5" s="912"/>
    </row>
    <row r="6" spans="1:35" ht="18" customHeight="1">
      <c r="A6" s="2225"/>
      <c r="B6" s="913" t="s">
        <v>771</v>
      </c>
      <c r="T6" s="912"/>
      <c r="U6" s="2229" t="s">
        <v>588</v>
      </c>
      <c r="V6" s="2229"/>
      <c r="W6" s="2229"/>
      <c r="X6" s="2229"/>
      <c r="Y6" s="2229"/>
      <c r="Z6" s="2229"/>
      <c r="AA6" s="2229"/>
      <c r="AC6" s="914" t="s">
        <v>772</v>
      </c>
      <c r="AD6" s="914"/>
      <c r="AE6" s="914"/>
      <c r="AF6" s="914"/>
      <c r="AG6" s="914"/>
      <c r="AH6" s="914"/>
      <c r="AI6" s="914"/>
    </row>
    <row r="7" spans="1:35" ht="18" customHeight="1">
      <c r="A7" s="2225"/>
      <c r="B7" s="913" t="s">
        <v>773</v>
      </c>
      <c r="T7" s="912"/>
      <c r="V7" s="2230" t="s">
        <v>774</v>
      </c>
      <c r="W7" s="2230"/>
      <c r="X7" s="2231" t="s">
        <v>775</v>
      </c>
      <c r="Y7" s="2231"/>
      <c r="Z7" s="2232" t="s">
        <v>776</v>
      </c>
      <c r="AA7" s="2232"/>
      <c r="AD7" s="915" t="s">
        <v>774</v>
      </c>
      <c r="AE7" s="915"/>
      <c r="AF7" s="916" t="s">
        <v>775</v>
      </c>
      <c r="AG7" s="916"/>
      <c r="AH7" s="917" t="s">
        <v>776</v>
      </c>
      <c r="AI7" s="917"/>
    </row>
    <row r="8" spans="1:35" ht="18" customHeight="1">
      <c r="A8" s="2225"/>
      <c r="B8" s="890" t="s">
        <v>777</v>
      </c>
      <c r="T8" s="912"/>
      <c r="V8" s="2230"/>
      <c r="W8" s="2230"/>
      <c r="X8" s="2231"/>
      <c r="Y8" s="2231"/>
      <c r="Z8" s="2232"/>
      <c r="AA8" s="2232"/>
      <c r="AD8" s="915"/>
      <c r="AE8" s="915"/>
      <c r="AF8" s="916"/>
      <c r="AG8" s="916"/>
      <c r="AH8" s="917"/>
      <c r="AI8" s="917"/>
    </row>
    <row r="9" spans="1:35" ht="18" customHeight="1">
      <c r="A9" s="2224" t="s">
        <v>26</v>
      </c>
      <c r="B9" s="2215"/>
      <c r="C9" s="2234"/>
      <c r="D9" s="2237" t="s">
        <v>778</v>
      </c>
      <c r="E9" s="2237" t="s">
        <v>779</v>
      </c>
      <c r="F9" s="2220" t="s">
        <v>780</v>
      </c>
      <c r="G9" s="2220" t="s">
        <v>780</v>
      </c>
      <c r="H9" s="2238" t="s">
        <v>781</v>
      </c>
      <c r="I9" s="2239"/>
      <c r="J9" s="2233"/>
      <c r="K9" s="2233" t="s">
        <v>266</v>
      </c>
      <c r="L9" s="2240" t="s">
        <v>266</v>
      </c>
      <c r="M9" s="2240"/>
      <c r="N9" s="2236"/>
      <c r="O9" s="2235"/>
      <c r="P9" s="2235"/>
      <c r="Q9" s="2235"/>
      <c r="R9" s="2233" t="s">
        <v>782</v>
      </c>
      <c r="T9" s="912">
        <f>T4+7</f>
        <v>45544</v>
      </c>
      <c r="U9" s="843">
        <v>1</v>
      </c>
      <c r="V9" s="919">
        <v>5</v>
      </c>
      <c r="W9" s="919">
        <f>V9</f>
        <v>5</v>
      </c>
      <c r="X9" s="920">
        <f>V9*2</f>
        <v>10</v>
      </c>
      <c r="Y9" s="920">
        <f>X9</f>
        <v>10</v>
      </c>
      <c r="Z9" s="921">
        <f>V9*3</f>
        <v>15</v>
      </c>
      <c r="AA9" s="921">
        <f>Z9</f>
        <v>15</v>
      </c>
      <c r="AC9" s="843">
        <f>1+U169</f>
        <v>37</v>
      </c>
      <c r="AD9" s="919">
        <v>5</v>
      </c>
      <c r="AE9" s="919">
        <f>AD9+W169</f>
        <v>185</v>
      </c>
      <c r="AF9" s="920">
        <f>AD9*2</f>
        <v>10</v>
      </c>
      <c r="AG9" s="920">
        <f>AF9+Y169</f>
        <v>370</v>
      </c>
      <c r="AH9" s="921">
        <f>AD9*3</f>
        <v>15</v>
      </c>
      <c r="AI9" s="921">
        <f>AH9+AA169</f>
        <v>555</v>
      </c>
    </row>
    <row r="10" spans="1:35" ht="16" customHeight="1">
      <c r="A10" s="2224"/>
      <c r="B10" s="2215"/>
      <c r="C10" s="2234"/>
      <c r="D10" s="2237"/>
      <c r="E10" s="2237"/>
      <c r="F10" s="2220"/>
      <c r="G10" s="2220"/>
      <c r="H10" s="2238"/>
      <c r="I10" s="2239"/>
      <c r="J10" s="2233"/>
      <c r="K10" s="2233"/>
      <c r="L10" s="2240"/>
      <c r="M10" s="2240"/>
      <c r="N10" s="2236"/>
      <c r="O10" s="2235"/>
      <c r="P10" s="2235"/>
      <c r="Q10" s="2235"/>
      <c r="R10" s="2233"/>
      <c r="T10" s="912"/>
      <c r="V10" s="919"/>
      <c r="W10" s="919"/>
      <c r="X10" s="920"/>
      <c r="Y10" s="920"/>
      <c r="Z10" s="921"/>
      <c r="AA10" s="921"/>
      <c r="AD10" s="919"/>
      <c r="AE10" s="919"/>
      <c r="AF10" s="920"/>
      <c r="AG10" s="920"/>
      <c r="AH10" s="921"/>
      <c r="AI10" s="921"/>
    </row>
    <row r="11" spans="1:35" ht="16" customHeight="1">
      <c r="A11" s="2224"/>
      <c r="B11" s="2215"/>
      <c r="C11" s="2234"/>
      <c r="D11" s="2237"/>
      <c r="E11" s="2237"/>
      <c r="F11" s="2220"/>
      <c r="G11" s="2220"/>
      <c r="H11" s="2238"/>
      <c r="I11" s="2239"/>
      <c r="J11" s="2233"/>
      <c r="K11" s="2233"/>
      <c r="L11" s="2240"/>
      <c r="M11" s="2240"/>
      <c r="N11" s="2236"/>
      <c r="O11" s="2235"/>
      <c r="P11" s="2235"/>
      <c r="Q11" s="2235"/>
      <c r="R11" s="2233"/>
      <c r="T11" s="912"/>
      <c r="V11" s="919"/>
      <c r="W11" s="919"/>
      <c r="X11" s="920"/>
      <c r="Y11" s="920"/>
      <c r="Z11" s="921"/>
      <c r="AA11" s="921"/>
      <c r="AD11" s="919"/>
      <c r="AE11" s="919"/>
      <c r="AF11" s="920"/>
      <c r="AG11" s="920"/>
      <c r="AH11" s="921"/>
      <c r="AI11" s="921"/>
    </row>
    <row r="12" spans="1:35" ht="134.25" customHeight="1">
      <c r="A12" s="2224"/>
      <c r="B12" s="2215"/>
      <c r="C12" s="2234"/>
      <c r="D12" s="2237"/>
      <c r="E12" s="2237"/>
      <c r="F12" s="2220"/>
      <c r="G12" s="2220"/>
      <c r="H12" s="2238"/>
      <c r="I12" s="2239"/>
      <c r="J12" s="2233"/>
      <c r="K12" s="2233"/>
      <c r="L12" s="2240"/>
      <c r="M12" s="2240"/>
      <c r="N12" s="2236"/>
      <c r="O12" s="2235"/>
      <c r="P12" s="2235"/>
      <c r="Q12" s="2235"/>
      <c r="R12" s="2233"/>
      <c r="T12" s="912"/>
      <c r="V12" s="919"/>
      <c r="W12" s="919"/>
      <c r="X12" s="920"/>
      <c r="Y12" s="920"/>
      <c r="Z12" s="921"/>
      <c r="AA12" s="921"/>
      <c r="AD12" s="919"/>
      <c r="AE12" s="919"/>
      <c r="AF12" s="920"/>
      <c r="AG12" s="920"/>
      <c r="AH12" s="921"/>
      <c r="AI12" s="921"/>
    </row>
    <row r="13" spans="1:35" ht="17.25" customHeight="1">
      <c r="A13" s="2224"/>
      <c r="B13" s="2215"/>
      <c r="C13" s="2234"/>
      <c r="D13" s="2237"/>
      <c r="E13" s="2237"/>
      <c r="F13" s="2220"/>
      <c r="G13" s="2220"/>
      <c r="H13" s="2238"/>
      <c r="I13" s="2239"/>
      <c r="J13" s="2233"/>
      <c r="K13" s="2233"/>
      <c r="L13" s="2240"/>
      <c r="M13" s="2240"/>
      <c r="N13" s="2236"/>
      <c r="O13" s="2235"/>
      <c r="P13" s="2235"/>
      <c r="Q13" s="2235"/>
      <c r="R13" s="2233"/>
      <c r="T13" s="912"/>
      <c r="V13" s="919"/>
      <c r="W13" s="919"/>
      <c r="X13" s="920"/>
      <c r="Y13" s="920"/>
      <c r="Z13" s="921"/>
      <c r="AA13" s="921"/>
      <c r="AD13" s="919"/>
      <c r="AE13" s="919"/>
      <c r="AF13" s="920"/>
      <c r="AG13" s="920"/>
      <c r="AH13" s="921"/>
      <c r="AI13" s="921"/>
    </row>
    <row r="14" spans="1:35" ht="97.5" customHeight="1">
      <c r="A14" s="918" t="s">
        <v>46</v>
      </c>
      <c r="B14" s="913"/>
      <c r="C14" s="893"/>
      <c r="D14" s="897" t="s">
        <v>783</v>
      </c>
      <c r="E14" s="897" t="s">
        <v>784</v>
      </c>
      <c r="F14" s="889" t="s">
        <v>785</v>
      </c>
      <c r="G14" s="888" t="s">
        <v>780</v>
      </c>
      <c r="H14" s="898" t="s">
        <v>786</v>
      </c>
      <c r="I14" s="894"/>
      <c r="J14" s="894"/>
      <c r="K14" s="894" t="s">
        <v>266</v>
      </c>
      <c r="L14" s="895" t="s">
        <v>266</v>
      </c>
      <c r="M14" s="895"/>
      <c r="N14" s="896"/>
      <c r="O14" s="892"/>
      <c r="P14" s="892"/>
      <c r="Q14" s="892"/>
      <c r="R14" s="894" t="s">
        <v>782</v>
      </c>
      <c r="T14" s="912">
        <f>T9+7</f>
        <v>45551</v>
      </c>
      <c r="U14" s="843">
        <f>U9+1</f>
        <v>2</v>
      </c>
      <c r="V14" s="919">
        <f>V9+5</f>
        <v>10</v>
      </c>
      <c r="W14" s="919">
        <f>V14</f>
        <v>10</v>
      </c>
      <c r="X14" s="920">
        <f>V14*2</f>
        <v>20</v>
      </c>
      <c r="Y14" s="920">
        <f>X14</f>
        <v>20</v>
      </c>
      <c r="Z14" s="921">
        <f>V14*3</f>
        <v>30</v>
      </c>
      <c r="AA14" s="921">
        <f>Z14</f>
        <v>30</v>
      </c>
      <c r="AC14" s="843">
        <f>AC9+1</f>
        <v>38</v>
      </c>
      <c r="AD14" s="919">
        <f>AD9+5</f>
        <v>10</v>
      </c>
      <c r="AE14" s="919">
        <f>AE9+AD14</f>
        <v>195</v>
      </c>
      <c r="AF14" s="920">
        <f>AD14*2</f>
        <v>20</v>
      </c>
      <c r="AG14" s="920">
        <f>AF14+AG9</f>
        <v>390</v>
      </c>
      <c r="AH14" s="921">
        <f>AD14*3</f>
        <v>30</v>
      </c>
      <c r="AI14" s="921">
        <f>AH14+AI9</f>
        <v>585</v>
      </c>
    </row>
    <row r="15" spans="1:35" ht="119.25" customHeight="1">
      <c r="A15" s="918" t="s">
        <v>83</v>
      </c>
      <c r="B15" s="913"/>
      <c r="C15" s="893"/>
      <c r="D15" s="897" t="s">
        <v>787</v>
      </c>
      <c r="E15" s="897" t="s">
        <v>788</v>
      </c>
      <c r="F15" s="889" t="s">
        <v>785</v>
      </c>
      <c r="G15" s="888" t="s">
        <v>780</v>
      </c>
      <c r="H15" s="898" t="s">
        <v>789</v>
      </c>
      <c r="I15" s="894"/>
      <c r="J15" s="894"/>
      <c r="K15" s="894" t="s">
        <v>266</v>
      </c>
      <c r="L15" s="895" t="s">
        <v>266</v>
      </c>
      <c r="M15" s="895"/>
      <c r="N15" s="896"/>
      <c r="O15" s="892"/>
      <c r="P15" s="892"/>
      <c r="Q15" s="892"/>
      <c r="R15" s="843" t="s">
        <v>790</v>
      </c>
      <c r="T15" s="912">
        <f>T14+7</f>
        <v>45558</v>
      </c>
      <c r="U15" s="843">
        <f>U14+1</f>
        <v>3</v>
      </c>
      <c r="V15" s="919">
        <f>V14+5</f>
        <v>15</v>
      </c>
      <c r="W15" s="919">
        <f>V15</f>
        <v>15</v>
      </c>
      <c r="X15" s="920">
        <f>V15*2</f>
        <v>30</v>
      </c>
      <c r="Y15" s="920">
        <f>X15</f>
        <v>30</v>
      </c>
      <c r="Z15" s="921">
        <f>V15*3</f>
        <v>45</v>
      </c>
      <c r="AA15" s="921">
        <f>Z15</f>
        <v>45</v>
      </c>
      <c r="AC15" s="843">
        <f>AC14+1</f>
        <v>39</v>
      </c>
      <c r="AD15" s="919">
        <f>AD14+5</f>
        <v>15</v>
      </c>
      <c r="AE15" s="919">
        <f>AE14+AD15</f>
        <v>210</v>
      </c>
      <c r="AF15" s="920">
        <f t="shared" ref="AF15" si="0">AD15*2</f>
        <v>30</v>
      </c>
      <c r="AG15" s="920">
        <f>AF15+AG14</f>
        <v>420</v>
      </c>
      <c r="AH15" s="921">
        <f t="shared" ref="AH15" si="1">AD15*3</f>
        <v>45</v>
      </c>
      <c r="AI15" s="921">
        <f>AH15+AI14</f>
        <v>630</v>
      </c>
    </row>
    <row r="16" spans="1:35" ht="98.25" customHeight="1">
      <c r="A16" s="918" t="s">
        <v>105</v>
      </c>
      <c r="B16" s="913"/>
      <c r="C16" s="893"/>
      <c r="D16" s="897" t="s">
        <v>791</v>
      </c>
      <c r="E16" s="897" t="s">
        <v>792</v>
      </c>
      <c r="F16" s="889" t="s">
        <v>785</v>
      </c>
      <c r="G16" s="888" t="s">
        <v>780</v>
      </c>
      <c r="H16" s="898" t="s">
        <v>793</v>
      </c>
      <c r="I16" s="894"/>
      <c r="J16" s="894"/>
      <c r="K16" s="894" t="s">
        <v>266</v>
      </c>
      <c r="L16" s="895" t="s">
        <v>266</v>
      </c>
      <c r="M16" s="895"/>
      <c r="N16" s="896"/>
      <c r="O16" s="892"/>
      <c r="P16" s="892"/>
      <c r="Q16" s="892"/>
      <c r="T16" s="912">
        <f>T15+7</f>
        <v>45565</v>
      </c>
      <c r="U16" s="843">
        <f>U15+1</f>
        <v>4</v>
      </c>
      <c r="V16" s="919">
        <f>V15+5</f>
        <v>20</v>
      </c>
      <c r="W16" s="919">
        <f>V16</f>
        <v>20</v>
      </c>
      <c r="X16" s="920">
        <f>V16*2</f>
        <v>40</v>
      </c>
      <c r="Y16" s="920">
        <f>X16</f>
        <v>40</v>
      </c>
      <c r="Z16" s="921">
        <f>V16*3</f>
        <v>60</v>
      </c>
      <c r="AA16" s="921">
        <f>Z16</f>
        <v>60</v>
      </c>
      <c r="AC16" s="843">
        <f>AC15+1</f>
        <v>40</v>
      </c>
      <c r="AD16" s="919">
        <f>AD15+5</f>
        <v>20</v>
      </c>
      <c r="AE16" s="919">
        <f>AE15+AD16</f>
        <v>230</v>
      </c>
      <c r="AF16" s="920">
        <f t="shared" ref="AF16" si="2">AD16*2</f>
        <v>40</v>
      </c>
      <c r="AG16" s="920">
        <f>AF16+AG15</f>
        <v>460</v>
      </c>
      <c r="AH16" s="921">
        <f t="shared" ref="AH16" si="3">AD16*3</f>
        <v>60</v>
      </c>
      <c r="AI16" s="921">
        <f>AH16+AI15</f>
        <v>690</v>
      </c>
    </row>
    <row r="17" spans="1:35" ht="18" customHeight="1">
      <c r="A17" s="2224" t="s">
        <v>138</v>
      </c>
      <c r="B17" s="913"/>
      <c r="C17" s="2216"/>
      <c r="D17" s="2217" t="s">
        <v>794</v>
      </c>
      <c r="E17" s="2218" t="s">
        <v>795</v>
      </c>
      <c r="F17" s="2221" t="s">
        <v>785</v>
      </c>
      <c r="G17" s="2220" t="s">
        <v>780</v>
      </c>
      <c r="H17" s="2219" t="s">
        <v>796</v>
      </c>
      <c r="I17" s="2222"/>
      <c r="J17" s="2222"/>
      <c r="K17" s="2222" t="s">
        <v>266</v>
      </c>
      <c r="L17" s="2223" t="s">
        <v>266</v>
      </c>
      <c r="M17" s="2223"/>
      <c r="N17" s="2214"/>
      <c r="O17" s="2214"/>
      <c r="P17" s="2214"/>
      <c r="Q17" s="2214"/>
      <c r="T17" s="912">
        <f>T16+7</f>
        <v>45572</v>
      </c>
      <c r="U17" s="843">
        <f>U16+1</f>
        <v>5</v>
      </c>
      <c r="V17" s="919">
        <f>V16+5</f>
        <v>25</v>
      </c>
      <c r="W17" s="919">
        <f>V17</f>
        <v>25</v>
      </c>
      <c r="X17" s="920">
        <f>V17*2</f>
        <v>50</v>
      </c>
      <c r="Y17" s="920">
        <f>X17</f>
        <v>50</v>
      </c>
      <c r="Z17" s="921">
        <f>V17*3</f>
        <v>75</v>
      </c>
      <c r="AA17" s="921">
        <f>Z17</f>
        <v>75</v>
      </c>
      <c r="AC17" s="843">
        <f>AC16+1</f>
        <v>41</v>
      </c>
      <c r="AD17" s="919">
        <f>AD16+5</f>
        <v>25</v>
      </c>
      <c r="AE17" s="919">
        <f>AE16+AD17</f>
        <v>255</v>
      </c>
      <c r="AF17" s="920">
        <f t="shared" ref="AF17" si="4">AD17*2</f>
        <v>50</v>
      </c>
      <c r="AG17" s="920">
        <f>AF17+AG16</f>
        <v>510</v>
      </c>
      <c r="AH17" s="921">
        <f t="shared" ref="AH17" si="5">AD17*3</f>
        <v>75</v>
      </c>
      <c r="AI17" s="921">
        <f>AH17+AI16</f>
        <v>765</v>
      </c>
    </row>
    <row r="18" spans="1:35" ht="16" customHeight="1">
      <c r="A18" s="2224"/>
      <c r="B18" s="922" t="s">
        <v>797</v>
      </c>
      <c r="C18" s="2216"/>
      <c r="D18" s="2217"/>
      <c r="E18" s="2218"/>
      <c r="F18" s="2221"/>
      <c r="G18" s="2220"/>
      <c r="H18" s="2219"/>
      <c r="I18" s="2222"/>
      <c r="J18" s="2222"/>
      <c r="K18" s="2222"/>
      <c r="L18" s="2223"/>
      <c r="M18" s="2223"/>
      <c r="N18" s="2214"/>
      <c r="O18" s="2214"/>
      <c r="P18" s="2214"/>
      <c r="Q18" s="2214"/>
      <c r="T18" s="912"/>
      <c r="V18" s="919"/>
      <c r="W18" s="919"/>
      <c r="X18" s="920"/>
      <c r="Y18" s="920"/>
      <c r="Z18" s="921"/>
      <c r="AA18" s="921"/>
      <c r="AD18" s="919"/>
      <c r="AE18" s="919"/>
      <c r="AF18" s="920"/>
      <c r="AG18" s="920"/>
      <c r="AH18" s="921"/>
      <c r="AI18" s="921"/>
    </row>
    <row r="19" spans="1:35" ht="16" customHeight="1">
      <c r="A19" s="2224"/>
      <c r="B19" s="2215"/>
      <c r="C19" s="2216"/>
      <c r="D19" s="2217"/>
      <c r="E19" s="2218"/>
      <c r="F19" s="2221"/>
      <c r="G19" s="2220"/>
      <c r="H19" s="2219"/>
      <c r="I19" s="2222"/>
      <c r="J19" s="2222"/>
      <c r="K19" s="2222"/>
      <c r="L19" s="2223"/>
      <c r="M19" s="2223"/>
      <c r="N19" s="2214"/>
      <c r="O19" s="2214"/>
      <c r="P19" s="2214"/>
      <c r="Q19" s="2214"/>
      <c r="T19" s="912"/>
      <c r="V19" s="919"/>
      <c r="W19" s="919"/>
      <c r="X19" s="920"/>
      <c r="Y19" s="920"/>
      <c r="Z19" s="921"/>
      <c r="AA19" s="921"/>
      <c r="AD19" s="919"/>
      <c r="AE19" s="919"/>
      <c r="AF19" s="920"/>
      <c r="AG19" s="920"/>
      <c r="AH19" s="921"/>
      <c r="AI19" s="921"/>
    </row>
    <row r="20" spans="1:35" ht="33.75" customHeight="1">
      <c r="A20" s="2224"/>
      <c r="B20" s="2215"/>
      <c r="C20" s="2216"/>
      <c r="D20" s="2217"/>
      <c r="E20" s="2218"/>
      <c r="F20" s="2221"/>
      <c r="G20" s="2220"/>
      <c r="H20" s="2219"/>
      <c r="I20" s="2222"/>
      <c r="J20" s="2222"/>
      <c r="K20" s="2222"/>
      <c r="L20" s="2223"/>
      <c r="M20" s="2223"/>
      <c r="N20" s="2214"/>
      <c r="O20" s="2214"/>
      <c r="P20" s="2214"/>
      <c r="Q20" s="2214"/>
      <c r="T20" s="912"/>
      <c r="V20" s="919"/>
      <c r="W20" s="919"/>
      <c r="X20" s="920"/>
      <c r="Y20" s="920"/>
      <c r="Z20" s="921"/>
      <c r="AA20" s="921"/>
      <c r="AD20" s="919"/>
      <c r="AE20" s="919"/>
      <c r="AF20" s="920"/>
      <c r="AG20" s="920"/>
      <c r="AH20" s="921"/>
      <c r="AI20" s="921"/>
    </row>
    <row r="21" spans="1:35" ht="37.5" customHeight="1">
      <c r="A21" s="2224"/>
      <c r="B21" s="2215"/>
      <c r="C21" s="2216"/>
      <c r="D21" s="2217"/>
      <c r="E21" s="2218"/>
      <c r="F21" s="2221"/>
      <c r="G21" s="2220"/>
      <c r="H21" s="2219"/>
      <c r="I21" s="2222"/>
      <c r="J21" s="2222"/>
      <c r="K21" s="2222"/>
      <c r="L21" s="2223"/>
      <c r="M21" s="2223"/>
      <c r="N21" s="2214"/>
      <c r="O21" s="2214"/>
      <c r="P21" s="2214"/>
      <c r="Q21" s="2214"/>
      <c r="T21" s="912"/>
      <c r="V21" s="919"/>
      <c r="W21" s="919"/>
      <c r="X21" s="920"/>
      <c r="Y21" s="920"/>
      <c r="Z21" s="921"/>
      <c r="AA21" s="921"/>
      <c r="AD21" s="919"/>
      <c r="AE21" s="919"/>
      <c r="AF21" s="920"/>
      <c r="AG21" s="920"/>
      <c r="AH21" s="921"/>
      <c r="AI21" s="921"/>
    </row>
    <row r="22" spans="1:35" ht="97.5" customHeight="1">
      <c r="A22" s="918" t="s">
        <v>194</v>
      </c>
      <c r="B22" s="913"/>
      <c r="C22" s="894"/>
      <c r="D22" s="923" t="s">
        <v>791</v>
      </c>
      <c r="E22" s="924" t="s">
        <v>795</v>
      </c>
      <c r="F22" s="889" t="s">
        <v>785</v>
      </c>
      <c r="G22" s="891" t="s">
        <v>780</v>
      </c>
      <c r="H22" s="923" t="s">
        <v>798</v>
      </c>
      <c r="I22" s="894"/>
      <c r="J22" s="894"/>
      <c r="K22" s="894" t="s">
        <v>266</v>
      </c>
      <c r="L22" s="895" t="s">
        <v>266</v>
      </c>
      <c r="M22" s="895"/>
      <c r="N22" s="896"/>
      <c r="O22" s="892"/>
      <c r="P22" s="892"/>
      <c r="Q22" s="892"/>
      <c r="T22" s="912">
        <f>T17+7</f>
        <v>45579</v>
      </c>
      <c r="U22" s="843">
        <f>U17+1</f>
        <v>6</v>
      </c>
      <c r="V22" s="919">
        <f>V17+5</f>
        <v>30</v>
      </c>
      <c r="W22" s="919">
        <f>V22</f>
        <v>30</v>
      </c>
      <c r="X22" s="920">
        <f>V22*2</f>
        <v>60</v>
      </c>
      <c r="Y22" s="920">
        <f>X22</f>
        <v>60</v>
      </c>
      <c r="Z22" s="921">
        <f>V22*3</f>
        <v>90</v>
      </c>
      <c r="AA22" s="921">
        <f>Z22</f>
        <v>90</v>
      </c>
      <c r="AC22" s="843">
        <f>AC17+1</f>
        <v>42</v>
      </c>
      <c r="AD22" s="919">
        <f>AD17+5</f>
        <v>30</v>
      </c>
      <c r="AE22" s="919">
        <f>AE17+AD22</f>
        <v>285</v>
      </c>
      <c r="AF22" s="920">
        <f t="shared" ref="AF22" si="6">AD22*2</f>
        <v>60</v>
      </c>
      <c r="AG22" s="920">
        <f t="shared" ref="AG22" si="7">AF22+AG17</f>
        <v>570</v>
      </c>
      <c r="AH22" s="921">
        <f t="shared" ref="AH22" si="8">AD22*3</f>
        <v>90</v>
      </c>
      <c r="AI22" s="921">
        <f t="shared" ref="AI22" si="9">AH22+AI17</f>
        <v>855</v>
      </c>
    </row>
    <row r="23" spans="1:35" ht="131.25" customHeight="1">
      <c r="A23" s="918" t="s">
        <v>799</v>
      </c>
      <c r="B23" s="913"/>
      <c r="C23" s="893"/>
      <c r="D23" s="925" t="s">
        <v>800</v>
      </c>
      <c r="E23" s="897" t="s">
        <v>792</v>
      </c>
      <c r="F23" s="889" t="s">
        <v>785</v>
      </c>
      <c r="G23" s="888" t="s">
        <v>780</v>
      </c>
      <c r="H23" s="898" t="s">
        <v>786</v>
      </c>
      <c r="I23" s="894"/>
      <c r="J23" s="894"/>
      <c r="K23" s="894" t="s">
        <v>266</v>
      </c>
      <c r="L23" s="895" t="s">
        <v>266</v>
      </c>
      <c r="M23" s="895"/>
      <c r="N23" s="896"/>
      <c r="T23" s="912">
        <f>T22+7</f>
        <v>45586</v>
      </c>
      <c r="U23" s="843">
        <f>U22+1</f>
        <v>7</v>
      </c>
      <c r="V23" s="919">
        <f>V22+5</f>
        <v>35</v>
      </c>
      <c r="W23" s="919">
        <f>V23</f>
        <v>35</v>
      </c>
      <c r="X23" s="920">
        <f>V23*2</f>
        <v>70</v>
      </c>
      <c r="Y23" s="920">
        <f>X23</f>
        <v>70</v>
      </c>
      <c r="Z23" s="921">
        <f>V23*3</f>
        <v>105</v>
      </c>
      <c r="AA23" s="921">
        <f>Z23</f>
        <v>105</v>
      </c>
      <c r="AC23" s="843">
        <f>AC22+1</f>
        <v>43</v>
      </c>
      <c r="AD23" s="919">
        <f>AD22+5</f>
        <v>35</v>
      </c>
      <c r="AE23" s="919">
        <f>AE22+AD23</f>
        <v>320</v>
      </c>
      <c r="AF23" s="920">
        <f t="shared" ref="AF23" si="10">AD23*2</f>
        <v>70</v>
      </c>
      <c r="AG23" s="920">
        <f>AF23+AG22</f>
        <v>640</v>
      </c>
      <c r="AH23" s="921">
        <f t="shared" ref="AH23" si="11">AD23*3</f>
        <v>105</v>
      </c>
      <c r="AI23" s="921">
        <f>AH23+AI22</f>
        <v>960</v>
      </c>
    </row>
    <row r="24" spans="1:35" ht="15" customHeight="1">
      <c r="A24" s="2224" t="s">
        <v>6</v>
      </c>
      <c r="B24" s="926"/>
      <c r="T24" s="912">
        <f>T23+7</f>
        <v>45593</v>
      </c>
      <c r="V24" s="919"/>
      <c r="W24" s="919"/>
      <c r="X24" s="920"/>
      <c r="Y24" s="920"/>
      <c r="Z24" s="921"/>
      <c r="AA24" s="921"/>
      <c r="AD24" s="919"/>
      <c r="AE24" s="919"/>
      <c r="AF24" s="920"/>
      <c r="AG24" s="920"/>
      <c r="AH24" s="921"/>
      <c r="AI24" s="921"/>
    </row>
    <row r="25" spans="1:35" ht="18" customHeight="1">
      <c r="A25" s="2224"/>
      <c r="B25" s="926"/>
      <c r="T25" s="912"/>
      <c r="V25" s="919"/>
      <c r="W25" s="919"/>
      <c r="X25" s="920"/>
      <c r="Y25" s="920"/>
      <c r="Z25" s="921"/>
      <c r="AA25" s="921"/>
      <c r="AD25" s="919"/>
      <c r="AE25" s="919"/>
      <c r="AF25" s="920"/>
      <c r="AG25" s="920"/>
      <c r="AH25" s="921"/>
      <c r="AI25" s="921"/>
    </row>
    <row r="26" spans="1:35" ht="18" customHeight="1">
      <c r="A26" s="2224"/>
      <c r="B26" s="926"/>
      <c r="T26" s="912"/>
      <c r="V26" s="919"/>
      <c r="W26" s="919"/>
      <c r="X26" s="920"/>
      <c r="Y26" s="920"/>
      <c r="Z26" s="921"/>
      <c r="AA26" s="921"/>
      <c r="AD26" s="919"/>
      <c r="AE26" s="919"/>
      <c r="AF26" s="920"/>
      <c r="AG26" s="920"/>
      <c r="AH26" s="921"/>
      <c r="AI26" s="921"/>
    </row>
    <row r="27" spans="1:35" ht="18" customHeight="1">
      <c r="A27" s="2224"/>
      <c r="B27" s="926"/>
      <c r="T27" s="912"/>
      <c r="V27" s="919"/>
      <c r="W27" s="919"/>
      <c r="X27" s="920"/>
      <c r="Y27" s="920"/>
      <c r="Z27" s="921"/>
      <c r="AA27" s="921"/>
      <c r="AD27" s="919"/>
      <c r="AE27" s="919"/>
      <c r="AF27" s="920"/>
      <c r="AG27" s="920"/>
      <c r="AH27" s="921"/>
      <c r="AI27" s="921"/>
    </row>
    <row r="28" spans="1:35" ht="18" customHeight="1">
      <c r="A28" s="2224"/>
      <c r="B28" s="927"/>
      <c r="T28" s="912"/>
      <c r="V28" s="919"/>
      <c r="W28" s="919"/>
      <c r="X28" s="920"/>
      <c r="Y28" s="920"/>
      <c r="Z28" s="921"/>
      <c r="AA28" s="921"/>
      <c r="AD28" s="919"/>
      <c r="AE28" s="919"/>
      <c r="AF28" s="920"/>
      <c r="AG28" s="920"/>
      <c r="AH28" s="921"/>
      <c r="AI28" s="921"/>
    </row>
    <row r="29" spans="1:35" ht="135" customHeight="1">
      <c r="A29" s="918" t="s">
        <v>17</v>
      </c>
      <c r="B29" s="928"/>
      <c r="C29" s="893"/>
      <c r="D29" s="925" t="s">
        <v>800</v>
      </c>
      <c r="E29" s="929" t="s">
        <v>801</v>
      </c>
      <c r="F29" s="889" t="s">
        <v>785</v>
      </c>
      <c r="G29" s="888" t="s">
        <v>780</v>
      </c>
      <c r="H29" s="930" t="s">
        <v>802</v>
      </c>
      <c r="I29" s="894"/>
      <c r="J29" s="894"/>
      <c r="K29" s="894"/>
      <c r="L29" s="895"/>
      <c r="M29" s="895"/>
      <c r="N29" s="896"/>
      <c r="T29" s="912">
        <f>T24+7</f>
        <v>45600</v>
      </c>
      <c r="U29" s="843">
        <f>U23+1</f>
        <v>8</v>
      </c>
      <c r="V29" s="919">
        <f>V24+5</f>
        <v>5</v>
      </c>
      <c r="W29" s="919">
        <f>V29+W$23</f>
        <v>40</v>
      </c>
      <c r="X29" s="920">
        <f>V29*2</f>
        <v>10</v>
      </c>
      <c r="Y29" s="920">
        <f>X29+Y$23</f>
        <v>80</v>
      </c>
      <c r="Z29" s="921">
        <f>V29*3</f>
        <v>15</v>
      </c>
      <c r="AA29" s="921">
        <f>Z29+AA$23</f>
        <v>120</v>
      </c>
      <c r="AC29" s="843">
        <f>AC23+1</f>
        <v>44</v>
      </c>
      <c r="AD29" s="919">
        <f>AD24+5</f>
        <v>5</v>
      </c>
      <c r="AE29" s="919">
        <f>AD29+AE$23</f>
        <v>325</v>
      </c>
      <c r="AF29" s="920">
        <f>AD29*2</f>
        <v>10</v>
      </c>
      <c r="AG29" s="920">
        <f>AF29+AG$23</f>
        <v>650</v>
      </c>
      <c r="AH29" s="921">
        <f>AD29*3</f>
        <v>15</v>
      </c>
      <c r="AI29" s="921">
        <f>AH29+AI$23</f>
        <v>975</v>
      </c>
    </row>
    <row r="30" spans="1:35" ht="137.25" customHeight="1">
      <c r="A30" s="918" t="s">
        <v>34</v>
      </c>
      <c r="B30" s="913"/>
      <c r="C30" s="893"/>
      <c r="D30" s="925" t="s">
        <v>315</v>
      </c>
      <c r="E30" s="929" t="s">
        <v>801</v>
      </c>
      <c r="F30" s="889" t="s">
        <v>785</v>
      </c>
      <c r="G30" s="888" t="s">
        <v>780</v>
      </c>
      <c r="H30" s="930" t="s">
        <v>802</v>
      </c>
      <c r="I30" s="894"/>
      <c r="J30" s="894"/>
      <c r="K30" s="894"/>
      <c r="L30" s="895"/>
      <c r="M30" s="895"/>
      <c r="N30" s="896"/>
      <c r="T30" s="912">
        <f>T29+7</f>
        <v>45607</v>
      </c>
      <c r="U30" s="843">
        <f>U29+1</f>
        <v>9</v>
      </c>
      <c r="V30" s="919">
        <f>V29+5</f>
        <v>10</v>
      </c>
      <c r="W30" s="919">
        <f>V30+W$23</f>
        <v>45</v>
      </c>
      <c r="X30" s="920">
        <f>V30*2</f>
        <v>20</v>
      </c>
      <c r="Y30" s="920">
        <f>X30+Y$23</f>
        <v>90</v>
      </c>
      <c r="Z30" s="921">
        <f>V30*3</f>
        <v>30</v>
      </c>
      <c r="AA30" s="921">
        <f>Z30+AA$23</f>
        <v>135</v>
      </c>
      <c r="AC30" s="843">
        <f>AC29+1</f>
        <v>45</v>
      </c>
      <c r="AD30" s="919">
        <f>AD29+5</f>
        <v>10</v>
      </c>
      <c r="AE30" s="919">
        <f>AD30+AE$23</f>
        <v>330</v>
      </c>
      <c r="AF30" s="920">
        <f>AD30*2</f>
        <v>20</v>
      </c>
      <c r="AG30" s="920">
        <f>AF30+AG$23</f>
        <v>660</v>
      </c>
      <c r="AH30" s="921">
        <f>AD30*3</f>
        <v>30</v>
      </c>
      <c r="AI30" s="921">
        <f>AH30+AI$23</f>
        <v>990</v>
      </c>
    </row>
    <row r="31" spans="1:35" ht="93.75" customHeight="1">
      <c r="A31" s="2224" t="s">
        <v>70</v>
      </c>
      <c r="B31" s="913"/>
      <c r="C31" s="893"/>
      <c r="D31" s="925" t="s">
        <v>315</v>
      </c>
      <c r="E31" s="929" t="s">
        <v>801</v>
      </c>
      <c r="F31" s="889" t="s">
        <v>785</v>
      </c>
      <c r="G31" s="888" t="s">
        <v>780</v>
      </c>
      <c r="H31" s="930" t="s">
        <v>802</v>
      </c>
      <c r="I31" s="894"/>
      <c r="J31" s="894"/>
      <c r="K31" s="894"/>
      <c r="L31" s="895"/>
      <c r="M31" s="895"/>
      <c r="N31" s="896"/>
      <c r="T31" s="912">
        <f>T30+7</f>
        <v>45614</v>
      </c>
      <c r="U31" s="843">
        <f>U30+1</f>
        <v>10</v>
      </c>
      <c r="V31" s="919">
        <f>V30+5</f>
        <v>15</v>
      </c>
      <c r="W31" s="919">
        <f>V31+W$23</f>
        <v>50</v>
      </c>
      <c r="X31" s="920">
        <f>V31*2</f>
        <v>30</v>
      </c>
      <c r="Y31" s="920">
        <f>X31+Y$23</f>
        <v>100</v>
      </c>
      <c r="Z31" s="921">
        <f>V31*3</f>
        <v>45</v>
      </c>
      <c r="AA31" s="921">
        <f>Z31+AA$23</f>
        <v>150</v>
      </c>
      <c r="AC31" s="843">
        <f>AC30+1</f>
        <v>46</v>
      </c>
      <c r="AD31" s="919">
        <f>AD30+5</f>
        <v>15</v>
      </c>
      <c r="AE31" s="919">
        <f>AD31+AE$23</f>
        <v>335</v>
      </c>
      <c r="AF31" s="920">
        <f>AD31*2</f>
        <v>30</v>
      </c>
      <c r="AG31" s="920">
        <f>AF31+AG$23</f>
        <v>670</v>
      </c>
      <c r="AH31" s="921">
        <f>AD31*3</f>
        <v>45</v>
      </c>
      <c r="AI31" s="921">
        <f>AH31+AI$23</f>
        <v>1005</v>
      </c>
    </row>
    <row r="32" spans="1:35" ht="21" customHeight="1">
      <c r="A32" s="2224"/>
      <c r="B32" s="922" t="s">
        <v>797</v>
      </c>
      <c r="T32" s="912"/>
      <c r="V32" s="919"/>
      <c r="W32" s="919"/>
      <c r="X32" s="920"/>
      <c r="Y32" s="920"/>
      <c r="Z32" s="921"/>
      <c r="AA32" s="921"/>
      <c r="AD32" s="919"/>
      <c r="AE32" s="919"/>
      <c r="AF32" s="920"/>
      <c r="AG32" s="920"/>
      <c r="AH32" s="921"/>
      <c r="AI32" s="921"/>
    </row>
    <row r="33" spans="1:35" ht="90" customHeight="1">
      <c r="A33" s="918" t="s">
        <v>98</v>
      </c>
      <c r="B33" s="931" t="s">
        <v>803</v>
      </c>
      <c r="C33" s="893"/>
      <c r="D33" s="925" t="s">
        <v>315</v>
      </c>
      <c r="E33" s="929" t="s">
        <v>801</v>
      </c>
      <c r="F33" s="889" t="s">
        <v>785</v>
      </c>
      <c r="G33" s="888" t="s">
        <v>780</v>
      </c>
      <c r="H33" s="930" t="s">
        <v>802</v>
      </c>
      <c r="I33" s="894"/>
      <c r="J33" s="894"/>
      <c r="K33" s="894"/>
      <c r="L33" s="895"/>
      <c r="M33" s="895"/>
      <c r="N33" s="896"/>
      <c r="T33" s="912">
        <f>T31+7</f>
        <v>45621</v>
      </c>
      <c r="U33" s="843">
        <f>U31+1</f>
        <v>11</v>
      </c>
      <c r="V33" s="919">
        <f>V31+5</f>
        <v>20</v>
      </c>
      <c r="W33" s="919">
        <f>V33+W$23</f>
        <v>55</v>
      </c>
      <c r="X33" s="920">
        <f>V33*2</f>
        <v>40</v>
      </c>
      <c r="Y33" s="920">
        <f>X33+Y$23</f>
        <v>110</v>
      </c>
      <c r="Z33" s="921">
        <f>V33*3</f>
        <v>60</v>
      </c>
      <c r="AA33" s="921">
        <f>Z33+AA$23</f>
        <v>165</v>
      </c>
      <c r="AC33" s="843">
        <f>AC31+1</f>
        <v>47</v>
      </c>
      <c r="AD33" s="919">
        <f>AD31+5</f>
        <v>20</v>
      </c>
      <c r="AE33" s="919">
        <f>AD33+AE$23</f>
        <v>340</v>
      </c>
      <c r="AF33" s="920">
        <f>AD33*2</f>
        <v>40</v>
      </c>
      <c r="AG33" s="920">
        <f>AF33+AG$23</f>
        <v>680</v>
      </c>
      <c r="AH33" s="921">
        <f>AD33*3</f>
        <v>60</v>
      </c>
      <c r="AI33" s="921">
        <f>AH33+AI$23</f>
        <v>1020</v>
      </c>
    </row>
    <row r="34" spans="1:35" ht="87" customHeight="1">
      <c r="A34" s="918" t="s">
        <v>126</v>
      </c>
      <c r="B34" s="913"/>
      <c r="C34" s="893"/>
      <c r="D34" s="925" t="s">
        <v>315</v>
      </c>
      <c r="E34" s="929" t="s">
        <v>801</v>
      </c>
      <c r="F34" s="889" t="s">
        <v>785</v>
      </c>
      <c r="G34" s="888" t="s">
        <v>780</v>
      </c>
      <c r="H34" s="930" t="s">
        <v>804</v>
      </c>
      <c r="I34" s="894"/>
      <c r="J34" s="894"/>
      <c r="K34" s="894" t="s">
        <v>805</v>
      </c>
      <c r="L34" s="894" t="s">
        <v>805</v>
      </c>
      <c r="M34" s="895"/>
      <c r="N34" s="895"/>
      <c r="T34" s="912">
        <f>T33+7</f>
        <v>45628</v>
      </c>
      <c r="U34" s="843">
        <f>U33+1</f>
        <v>12</v>
      </c>
      <c r="V34" s="919">
        <f>V33+5</f>
        <v>25</v>
      </c>
      <c r="W34" s="919">
        <f>V34+W$23</f>
        <v>60</v>
      </c>
      <c r="X34" s="920">
        <f>V34*2</f>
        <v>50</v>
      </c>
      <c r="Y34" s="920">
        <f>X34+Y$23</f>
        <v>120</v>
      </c>
      <c r="Z34" s="921">
        <f>V34*3</f>
        <v>75</v>
      </c>
      <c r="AA34" s="921">
        <f>Z34+AA$23</f>
        <v>180</v>
      </c>
      <c r="AC34" s="843">
        <f>AC33+1</f>
        <v>48</v>
      </c>
      <c r="AD34" s="919">
        <f>AD33+5</f>
        <v>25</v>
      </c>
      <c r="AE34" s="919">
        <f>AD34+AE$23</f>
        <v>345</v>
      </c>
      <c r="AF34" s="920">
        <f>AD34*2</f>
        <v>50</v>
      </c>
      <c r="AG34" s="920">
        <f>AF34+AG$23</f>
        <v>690</v>
      </c>
      <c r="AH34" s="921">
        <f>AD34*3</f>
        <v>75</v>
      </c>
      <c r="AI34" s="921">
        <f>AH34+AI$23</f>
        <v>1035</v>
      </c>
    </row>
    <row r="35" spans="1:35" ht="75" customHeight="1">
      <c r="A35" s="918" t="s">
        <v>159</v>
      </c>
      <c r="B35" s="913"/>
      <c r="C35" s="893"/>
      <c r="D35" s="925" t="s">
        <v>806</v>
      </c>
      <c r="E35" s="929" t="s">
        <v>807</v>
      </c>
      <c r="F35" s="889" t="s">
        <v>785</v>
      </c>
      <c r="G35" s="888" t="s">
        <v>780</v>
      </c>
      <c r="H35" s="930" t="s">
        <v>808</v>
      </c>
      <c r="I35" s="894"/>
      <c r="J35" s="894" t="s">
        <v>805</v>
      </c>
      <c r="K35" s="894" t="s">
        <v>805</v>
      </c>
      <c r="L35" s="895"/>
      <c r="M35" s="895"/>
      <c r="N35" s="896"/>
      <c r="T35" s="912">
        <f>T34+7</f>
        <v>45635</v>
      </c>
      <c r="U35" s="843">
        <f>U34+1</f>
        <v>13</v>
      </c>
      <c r="V35" s="919">
        <f>V34+5</f>
        <v>30</v>
      </c>
      <c r="W35" s="919">
        <f>V35+W$23</f>
        <v>65</v>
      </c>
      <c r="X35" s="920">
        <f>V35*2</f>
        <v>60</v>
      </c>
      <c r="Y35" s="920">
        <f>X35+Y$23</f>
        <v>130</v>
      </c>
      <c r="Z35" s="921">
        <f>V35*3</f>
        <v>90</v>
      </c>
      <c r="AA35" s="921">
        <f>Z35+AA$23</f>
        <v>195</v>
      </c>
      <c r="AC35" s="843">
        <f>AC34+1</f>
        <v>49</v>
      </c>
      <c r="AD35" s="919">
        <f>AD34+5</f>
        <v>30</v>
      </c>
      <c r="AE35" s="919">
        <f>AD35+AE$23</f>
        <v>350</v>
      </c>
      <c r="AF35" s="920">
        <f>AD35*2</f>
        <v>60</v>
      </c>
      <c r="AG35" s="920">
        <f>AF35+AG$23</f>
        <v>700</v>
      </c>
      <c r="AH35" s="921">
        <f>AD35*3</f>
        <v>90</v>
      </c>
      <c r="AI35" s="921">
        <f>AH35+AI$23</f>
        <v>1050</v>
      </c>
    </row>
    <row r="36" spans="1:35" ht="81.75" customHeight="1">
      <c r="A36" s="918" t="s">
        <v>195</v>
      </c>
      <c r="B36" s="913"/>
      <c r="C36" s="893"/>
      <c r="D36" s="925" t="s">
        <v>806</v>
      </c>
      <c r="E36" s="929" t="s">
        <v>807</v>
      </c>
      <c r="F36" s="889" t="s">
        <v>785</v>
      </c>
      <c r="G36" s="888" t="s">
        <v>780</v>
      </c>
      <c r="H36" s="930" t="s">
        <v>809</v>
      </c>
      <c r="I36" s="894"/>
      <c r="J36" s="894" t="s">
        <v>805</v>
      </c>
      <c r="K36" s="894" t="s">
        <v>805</v>
      </c>
      <c r="L36" s="895"/>
      <c r="M36" s="895"/>
      <c r="N36" s="896"/>
      <c r="T36" s="912">
        <f>T35+7</f>
        <v>45642</v>
      </c>
      <c r="U36" s="843">
        <f>U35+1</f>
        <v>14</v>
      </c>
      <c r="V36" s="919">
        <f>V35+5</f>
        <v>35</v>
      </c>
      <c r="W36" s="919">
        <f>V36+W$23</f>
        <v>70</v>
      </c>
      <c r="X36" s="920">
        <f>V36*2</f>
        <v>70</v>
      </c>
      <c r="Y36" s="920">
        <f>X36+Y$23</f>
        <v>140</v>
      </c>
      <c r="Z36" s="921">
        <f>V36*3</f>
        <v>105</v>
      </c>
      <c r="AA36" s="921">
        <f>Z36+AA$23</f>
        <v>210</v>
      </c>
      <c r="AC36" s="843">
        <f>AC35+1</f>
        <v>50</v>
      </c>
      <c r="AD36" s="919">
        <f>AD35+5</f>
        <v>35</v>
      </c>
      <c r="AE36" s="919">
        <f>AD36+AE$23</f>
        <v>355</v>
      </c>
      <c r="AF36" s="920">
        <f>AD36*2</f>
        <v>70</v>
      </c>
      <c r="AG36" s="920">
        <f>AF36+AG$23</f>
        <v>710</v>
      </c>
      <c r="AH36" s="921">
        <f>AD36*3</f>
        <v>105</v>
      </c>
      <c r="AI36" s="921">
        <f>AH36+AI$23</f>
        <v>1065</v>
      </c>
    </row>
    <row r="37" spans="1:35" ht="18" customHeight="1">
      <c r="A37" s="2224" t="s">
        <v>6</v>
      </c>
      <c r="B37" s="927"/>
      <c r="T37" s="912">
        <f>T36+7</f>
        <v>45649</v>
      </c>
      <c r="V37" s="919"/>
      <c r="W37" s="919"/>
      <c r="X37" s="920"/>
      <c r="Y37" s="920"/>
      <c r="Z37" s="921"/>
      <c r="AA37" s="921"/>
      <c r="AD37" s="919"/>
      <c r="AE37" s="919"/>
      <c r="AF37" s="920"/>
      <c r="AG37" s="920"/>
      <c r="AH37" s="921"/>
      <c r="AI37" s="921"/>
    </row>
    <row r="38" spans="1:35" ht="18" customHeight="1">
      <c r="A38" s="2224"/>
      <c r="B38" s="926"/>
      <c r="T38" s="912"/>
      <c r="V38" s="919"/>
      <c r="W38" s="919"/>
      <c r="X38" s="920"/>
      <c r="Y38" s="920"/>
      <c r="Z38" s="921"/>
      <c r="AA38" s="921"/>
      <c r="AD38" s="919"/>
      <c r="AE38" s="919"/>
      <c r="AF38" s="920"/>
      <c r="AG38" s="920"/>
      <c r="AH38" s="921"/>
      <c r="AI38" s="921"/>
    </row>
    <row r="39" spans="1:35" ht="18" customHeight="1">
      <c r="A39" s="2224"/>
      <c r="B39" s="926" t="s">
        <v>16</v>
      </c>
      <c r="T39" s="912"/>
      <c r="V39" s="919"/>
      <c r="W39" s="919"/>
      <c r="X39" s="920"/>
      <c r="Y39" s="920"/>
      <c r="Z39" s="921"/>
      <c r="AA39" s="921"/>
      <c r="AD39" s="919"/>
      <c r="AE39" s="919"/>
      <c r="AF39" s="920"/>
      <c r="AG39" s="920"/>
      <c r="AH39" s="921"/>
      <c r="AI39" s="921"/>
    </row>
    <row r="40" spans="1:35" ht="18" customHeight="1">
      <c r="A40" s="2224"/>
      <c r="B40" s="926" t="s">
        <v>16</v>
      </c>
      <c r="T40" s="912"/>
      <c r="V40" s="919"/>
      <c r="W40" s="919"/>
      <c r="X40" s="920"/>
      <c r="Y40" s="920"/>
      <c r="Z40" s="921"/>
      <c r="AA40" s="921"/>
      <c r="AD40" s="919"/>
      <c r="AE40" s="919"/>
      <c r="AF40" s="920"/>
      <c r="AG40" s="920"/>
      <c r="AH40" s="921"/>
      <c r="AI40" s="921"/>
    </row>
    <row r="41" spans="1:35" ht="18" customHeight="1">
      <c r="A41" s="2224"/>
      <c r="B41" s="927"/>
      <c r="T41" s="912"/>
      <c r="V41" s="919"/>
      <c r="W41" s="919"/>
      <c r="X41" s="920"/>
      <c r="Y41" s="920"/>
      <c r="Z41" s="921"/>
      <c r="AA41" s="921"/>
      <c r="AD41" s="919"/>
      <c r="AE41" s="919"/>
      <c r="AF41" s="920"/>
      <c r="AG41" s="920"/>
      <c r="AH41" s="921"/>
      <c r="AI41" s="921"/>
    </row>
    <row r="42" spans="1:35" ht="15" customHeight="1">
      <c r="A42" s="2224" t="s">
        <v>6</v>
      </c>
      <c r="B42" s="927"/>
      <c r="T42" s="912">
        <f>T37+7</f>
        <v>45656</v>
      </c>
      <c r="V42" s="919"/>
      <c r="W42" s="919"/>
      <c r="X42" s="920"/>
      <c r="Y42" s="920"/>
      <c r="Z42" s="921"/>
      <c r="AA42" s="921"/>
      <c r="AD42" s="919"/>
      <c r="AE42" s="919"/>
      <c r="AF42" s="920"/>
      <c r="AG42" s="920"/>
      <c r="AH42" s="921"/>
      <c r="AI42" s="921"/>
    </row>
    <row r="43" spans="1:35" ht="18" customHeight="1">
      <c r="A43" s="2224"/>
      <c r="B43" s="926"/>
      <c r="T43" s="912"/>
      <c r="V43" s="919"/>
      <c r="W43" s="919"/>
      <c r="X43" s="920"/>
      <c r="Y43" s="920"/>
      <c r="Z43" s="921"/>
      <c r="AA43" s="921"/>
      <c r="AD43" s="919"/>
      <c r="AE43" s="919"/>
      <c r="AF43" s="920"/>
      <c r="AG43" s="920"/>
      <c r="AH43" s="921"/>
      <c r="AI43" s="921"/>
    </row>
    <row r="44" spans="1:35" ht="18" customHeight="1">
      <c r="A44" s="2224"/>
      <c r="B44" s="926" t="s">
        <v>16</v>
      </c>
      <c r="T44" s="912"/>
      <c r="V44" s="919"/>
      <c r="W44" s="919"/>
      <c r="X44" s="920"/>
      <c r="Y44" s="920"/>
      <c r="Z44" s="921"/>
      <c r="AA44" s="921"/>
      <c r="AD44" s="919"/>
      <c r="AE44" s="919"/>
      <c r="AF44" s="920"/>
      <c r="AG44" s="920"/>
      <c r="AH44" s="921"/>
      <c r="AI44" s="921"/>
    </row>
    <row r="45" spans="1:35" ht="18" customHeight="1">
      <c r="A45" s="2224"/>
      <c r="B45" s="926"/>
      <c r="T45" s="912"/>
      <c r="V45" s="919"/>
      <c r="W45" s="919"/>
      <c r="X45" s="920"/>
      <c r="Y45" s="920"/>
      <c r="Z45" s="921"/>
      <c r="AA45" s="921"/>
      <c r="AD45" s="919"/>
      <c r="AE45" s="919"/>
      <c r="AF45" s="920"/>
      <c r="AG45" s="920"/>
      <c r="AH45" s="921"/>
      <c r="AI45" s="921"/>
    </row>
    <row r="46" spans="1:35" ht="18" customHeight="1">
      <c r="A46" s="2224"/>
      <c r="B46" s="926"/>
      <c r="T46" s="912"/>
      <c r="V46" s="919"/>
      <c r="W46" s="919"/>
      <c r="X46" s="920"/>
      <c r="Y46" s="920"/>
      <c r="Z46" s="921"/>
      <c r="AA46" s="921"/>
      <c r="AD46" s="919"/>
      <c r="AE46" s="919"/>
      <c r="AF46" s="920"/>
      <c r="AG46" s="920"/>
      <c r="AH46" s="921"/>
      <c r="AI46" s="921"/>
    </row>
    <row r="47" spans="1:35" ht="15" customHeight="1">
      <c r="A47" s="2224" t="s">
        <v>36</v>
      </c>
      <c r="B47" s="911" t="s">
        <v>769</v>
      </c>
      <c r="T47" s="912">
        <f>T42+7</f>
        <v>45663</v>
      </c>
      <c r="U47" s="843">
        <f>U36+1</f>
        <v>15</v>
      </c>
      <c r="V47" s="919">
        <f>V42+5</f>
        <v>5</v>
      </c>
      <c r="W47" s="919">
        <f>V47+W$36</f>
        <v>75</v>
      </c>
      <c r="X47" s="920">
        <f>V47*2</f>
        <v>10</v>
      </c>
      <c r="Y47" s="920">
        <f>X47+Y$36</f>
        <v>150</v>
      </c>
      <c r="Z47" s="921">
        <f>V47*3</f>
        <v>15</v>
      </c>
      <c r="AA47" s="921">
        <f>Z47+AA$36</f>
        <v>225</v>
      </c>
      <c r="AC47" s="843">
        <f>AC36+1</f>
        <v>51</v>
      </c>
      <c r="AD47" s="919">
        <f>AD42+5</f>
        <v>5</v>
      </c>
      <c r="AE47" s="919">
        <f>AD47+AE$36</f>
        <v>360</v>
      </c>
      <c r="AF47" s="920">
        <f>AD47*2</f>
        <v>10</v>
      </c>
      <c r="AG47" s="920">
        <f>AF47+AG$36</f>
        <v>720</v>
      </c>
      <c r="AH47" s="921">
        <f>AD47*3</f>
        <v>15</v>
      </c>
      <c r="AI47" s="921">
        <f>AH47+AI$36</f>
        <v>1080</v>
      </c>
    </row>
    <row r="48" spans="1:35" ht="108.75" customHeight="1">
      <c r="A48" s="2224"/>
      <c r="B48" s="913"/>
      <c r="C48" s="893"/>
      <c r="D48" s="925" t="s">
        <v>315</v>
      </c>
      <c r="E48" s="932" t="s">
        <v>810</v>
      </c>
      <c r="F48" s="889" t="s">
        <v>785</v>
      </c>
      <c r="G48" s="888" t="s">
        <v>780</v>
      </c>
      <c r="H48" s="930" t="s">
        <v>808</v>
      </c>
      <c r="I48" s="894"/>
      <c r="J48" s="894" t="s">
        <v>805</v>
      </c>
      <c r="K48" s="894" t="s">
        <v>805</v>
      </c>
      <c r="L48" s="895"/>
      <c r="M48" s="895"/>
      <c r="N48" s="896"/>
      <c r="T48" s="912"/>
      <c r="V48" s="919"/>
      <c r="W48" s="919"/>
      <c r="X48" s="920"/>
      <c r="Y48" s="920"/>
      <c r="Z48" s="921"/>
      <c r="AA48" s="921"/>
      <c r="AD48" s="919"/>
      <c r="AE48" s="919"/>
      <c r="AF48" s="920"/>
      <c r="AG48" s="920"/>
      <c r="AH48" s="921"/>
      <c r="AI48" s="921"/>
    </row>
    <row r="49" spans="1:35" ht="15" customHeight="1">
      <c r="A49" s="2224" t="s">
        <v>73</v>
      </c>
      <c r="B49" s="913"/>
      <c r="T49" s="912">
        <f>T47+7</f>
        <v>45670</v>
      </c>
      <c r="U49" s="843">
        <f>U47+1</f>
        <v>16</v>
      </c>
      <c r="V49" s="919">
        <f>V47+5</f>
        <v>10</v>
      </c>
      <c r="W49" s="919">
        <f>V49+W$36</f>
        <v>80</v>
      </c>
      <c r="X49" s="920">
        <f>V49*2</f>
        <v>20</v>
      </c>
      <c r="Y49" s="920">
        <f>X49+Y$36</f>
        <v>160</v>
      </c>
      <c r="Z49" s="921">
        <f>V49*3</f>
        <v>30</v>
      </c>
      <c r="AA49" s="921">
        <f>Z49+AA$36</f>
        <v>240</v>
      </c>
      <c r="AC49" s="843">
        <f>AC47+1</f>
        <v>52</v>
      </c>
      <c r="AD49" s="919">
        <f>AD47+5</f>
        <v>10</v>
      </c>
      <c r="AE49" s="919">
        <f>AD49+AE$36</f>
        <v>365</v>
      </c>
      <c r="AF49" s="920">
        <f>AD49*2</f>
        <v>20</v>
      </c>
      <c r="AG49" s="920">
        <f>AF49+AG$36</f>
        <v>730</v>
      </c>
      <c r="AH49" s="921">
        <f>AD49*3</f>
        <v>30</v>
      </c>
      <c r="AI49" s="921">
        <f>AH49+AI$36</f>
        <v>1095</v>
      </c>
    </row>
    <row r="50" spans="1:35" ht="18" customHeight="1">
      <c r="A50" s="2224"/>
      <c r="B50" s="913"/>
      <c r="T50" s="912"/>
      <c r="V50" s="919"/>
      <c r="W50" s="919"/>
      <c r="X50" s="920"/>
      <c r="Y50" s="920"/>
      <c r="Z50" s="921"/>
      <c r="AA50" s="921"/>
      <c r="AD50" s="919"/>
      <c r="AE50" s="919"/>
      <c r="AF50" s="920"/>
      <c r="AG50" s="920"/>
      <c r="AH50" s="921"/>
      <c r="AI50" s="921"/>
    </row>
    <row r="51" spans="1:35" ht="18" customHeight="1">
      <c r="A51" s="2224"/>
      <c r="B51" s="913"/>
      <c r="T51" s="912"/>
      <c r="V51" s="919"/>
      <c r="W51" s="919"/>
      <c r="X51" s="920"/>
      <c r="Y51" s="920"/>
      <c r="Z51" s="921"/>
      <c r="AA51" s="921"/>
      <c r="AD51" s="919"/>
      <c r="AE51" s="919"/>
      <c r="AF51" s="920"/>
      <c r="AG51" s="920"/>
      <c r="AH51" s="921"/>
      <c r="AI51" s="921"/>
    </row>
    <row r="52" spans="1:35" ht="18" customHeight="1">
      <c r="A52" s="2224"/>
      <c r="B52" s="913"/>
      <c r="T52" s="912"/>
      <c r="V52" s="919"/>
      <c r="W52" s="919"/>
      <c r="X52" s="920"/>
      <c r="Y52" s="920"/>
      <c r="Z52" s="921"/>
      <c r="AA52" s="921"/>
      <c r="AD52" s="919"/>
      <c r="AE52" s="919"/>
      <c r="AF52" s="920"/>
      <c r="AG52" s="920"/>
      <c r="AH52" s="921"/>
      <c r="AI52" s="921"/>
    </row>
    <row r="53" spans="1:35" ht="18" customHeight="1">
      <c r="A53" s="2224"/>
      <c r="B53" s="890"/>
      <c r="T53" s="912"/>
      <c r="V53" s="919"/>
      <c r="W53" s="919"/>
      <c r="X53" s="920"/>
      <c r="Y53" s="920"/>
      <c r="Z53" s="921"/>
      <c r="AA53" s="921"/>
      <c r="AD53" s="919"/>
      <c r="AE53" s="919"/>
      <c r="AF53" s="920"/>
      <c r="AG53" s="920"/>
      <c r="AH53" s="921"/>
      <c r="AI53" s="921"/>
    </row>
    <row r="54" spans="1:35" ht="15" customHeight="1">
      <c r="A54" s="2224" t="s">
        <v>99</v>
      </c>
      <c r="B54" s="913"/>
      <c r="T54" s="912">
        <f>T49+7</f>
        <v>45677</v>
      </c>
      <c r="U54" s="843">
        <f>U49+1</f>
        <v>17</v>
      </c>
      <c r="V54" s="919">
        <f>V49+5</f>
        <v>15</v>
      </c>
      <c r="W54" s="919">
        <f>V54+W$36</f>
        <v>85</v>
      </c>
      <c r="X54" s="920">
        <f>V54*2</f>
        <v>30</v>
      </c>
      <c r="Y54" s="920">
        <f>X54+Y$36</f>
        <v>170</v>
      </c>
      <c r="Z54" s="921">
        <f>V54*3</f>
        <v>45</v>
      </c>
      <c r="AA54" s="921">
        <f>Z54+AA$36</f>
        <v>255</v>
      </c>
      <c r="AC54" s="843">
        <f>AC49+1</f>
        <v>53</v>
      </c>
      <c r="AD54" s="919">
        <f>AD49+5</f>
        <v>15</v>
      </c>
      <c r="AE54" s="919">
        <f>AD54+AE$36</f>
        <v>370</v>
      </c>
      <c r="AF54" s="920">
        <f>AD54*2</f>
        <v>30</v>
      </c>
      <c r="AG54" s="920">
        <f>AF54+AG$36</f>
        <v>740</v>
      </c>
      <c r="AH54" s="921">
        <f>AD54*3</f>
        <v>45</v>
      </c>
      <c r="AI54" s="921">
        <f>AH54+AI$36</f>
        <v>1110</v>
      </c>
    </row>
    <row r="55" spans="1:35" ht="18" customHeight="1">
      <c r="A55" s="2224"/>
      <c r="B55" s="913"/>
      <c r="T55" s="912"/>
      <c r="V55" s="919"/>
      <c r="W55" s="919"/>
      <c r="X55" s="920"/>
      <c r="Y55" s="920"/>
      <c r="Z55" s="921"/>
      <c r="AA55" s="921"/>
      <c r="AD55" s="919"/>
      <c r="AE55" s="919"/>
      <c r="AF55" s="920"/>
      <c r="AG55" s="920"/>
      <c r="AH55" s="921"/>
      <c r="AI55" s="921"/>
    </row>
    <row r="56" spans="1:35" ht="18" customHeight="1">
      <c r="A56" s="2224"/>
      <c r="B56" s="913"/>
      <c r="T56" s="912"/>
      <c r="V56" s="919"/>
      <c r="W56" s="919"/>
      <c r="X56" s="920"/>
      <c r="Y56" s="920"/>
      <c r="Z56" s="921"/>
      <c r="AA56" s="921"/>
      <c r="AD56" s="919"/>
      <c r="AE56" s="919"/>
      <c r="AF56" s="920"/>
      <c r="AG56" s="920"/>
      <c r="AH56" s="921"/>
      <c r="AI56" s="921"/>
    </row>
    <row r="57" spans="1:35" ht="18" customHeight="1">
      <c r="A57" s="2224"/>
      <c r="B57" s="913"/>
      <c r="T57" s="912"/>
      <c r="V57" s="919"/>
      <c r="W57" s="919"/>
      <c r="X57" s="920"/>
      <c r="Y57" s="920"/>
      <c r="Z57" s="921"/>
      <c r="AA57" s="921"/>
      <c r="AD57" s="919"/>
      <c r="AE57" s="919"/>
      <c r="AF57" s="920"/>
      <c r="AG57" s="920"/>
      <c r="AH57" s="921"/>
      <c r="AI57" s="921"/>
    </row>
    <row r="58" spans="1:35" ht="18" customHeight="1">
      <c r="A58" s="2224"/>
      <c r="B58" s="890"/>
      <c r="T58" s="912"/>
      <c r="V58" s="919"/>
      <c r="W58" s="919"/>
      <c r="X58" s="920"/>
      <c r="Y58" s="920"/>
      <c r="Z58" s="921"/>
      <c r="AA58" s="921"/>
      <c r="AD58" s="919"/>
      <c r="AE58" s="919"/>
      <c r="AF58" s="920"/>
      <c r="AG58" s="920"/>
      <c r="AH58" s="921"/>
      <c r="AI58" s="921"/>
    </row>
    <row r="59" spans="1:35" ht="15" customHeight="1">
      <c r="A59" s="2224" t="s">
        <v>127</v>
      </c>
      <c r="B59" s="933" t="s">
        <v>409</v>
      </c>
      <c r="T59" s="912">
        <f>T54+7</f>
        <v>45684</v>
      </c>
      <c r="U59" s="843">
        <f>U54+1</f>
        <v>18</v>
      </c>
      <c r="V59" s="919">
        <f>V54+5</f>
        <v>20</v>
      </c>
      <c r="W59" s="919">
        <f>V59+W$36</f>
        <v>90</v>
      </c>
      <c r="X59" s="920">
        <f>V59*2</f>
        <v>40</v>
      </c>
      <c r="Y59" s="920">
        <f>X59+Y$36</f>
        <v>180</v>
      </c>
      <c r="Z59" s="921">
        <f>V59*3</f>
        <v>60</v>
      </c>
      <c r="AA59" s="921">
        <f>Z59+AA$36</f>
        <v>270</v>
      </c>
      <c r="AC59" s="843">
        <f>AC54+1</f>
        <v>54</v>
      </c>
      <c r="AD59" s="919">
        <f>AD54+5</f>
        <v>20</v>
      </c>
      <c r="AE59" s="919">
        <f>AD59+AE$36</f>
        <v>375</v>
      </c>
      <c r="AF59" s="920">
        <f>AD59*2</f>
        <v>40</v>
      </c>
      <c r="AG59" s="920">
        <f>AF59+AG$36</f>
        <v>750</v>
      </c>
      <c r="AH59" s="921">
        <f>AD59*3</f>
        <v>60</v>
      </c>
      <c r="AI59" s="921">
        <f>AH59+AI$36</f>
        <v>1125</v>
      </c>
    </row>
    <row r="60" spans="1:35" ht="18" customHeight="1">
      <c r="A60" s="2224"/>
      <c r="B60" s="934"/>
      <c r="T60" s="912"/>
      <c r="V60" s="919"/>
      <c r="W60" s="919"/>
      <c r="X60" s="920"/>
      <c r="Y60" s="920"/>
      <c r="Z60" s="921"/>
      <c r="AA60" s="921"/>
      <c r="AD60" s="919"/>
      <c r="AE60" s="919"/>
      <c r="AF60" s="920"/>
      <c r="AG60" s="920"/>
      <c r="AH60" s="921"/>
      <c r="AI60" s="921"/>
    </row>
    <row r="61" spans="1:35" ht="18" customHeight="1">
      <c r="A61" s="2224"/>
      <c r="B61" s="934"/>
      <c r="T61" s="912"/>
      <c r="V61" s="919"/>
      <c r="W61" s="919"/>
      <c r="X61" s="920"/>
      <c r="Y61" s="920"/>
      <c r="Z61" s="921"/>
      <c r="AA61" s="921"/>
      <c r="AD61" s="919"/>
      <c r="AE61" s="919"/>
      <c r="AF61" s="920"/>
      <c r="AG61" s="920"/>
      <c r="AH61" s="921"/>
      <c r="AI61" s="921"/>
    </row>
    <row r="62" spans="1:35" ht="18" customHeight="1">
      <c r="A62" s="2224"/>
      <c r="B62" s="934"/>
      <c r="T62" s="912"/>
      <c r="V62" s="919"/>
      <c r="W62" s="919"/>
      <c r="X62" s="920"/>
      <c r="Y62" s="920"/>
      <c r="Z62" s="921"/>
      <c r="AA62" s="921"/>
      <c r="AD62" s="919"/>
      <c r="AE62" s="919"/>
      <c r="AF62" s="920"/>
      <c r="AG62" s="920"/>
      <c r="AH62" s="921"/>
      <c r="AI62" s="921"/>
    </row>
    <row r="63" spans="1:35" ht="18" customHeight="1">
      <c r="A63" s="2224"/>
      <c r="B63" s="935"/>
      <c r="T63" s="912"/>
      <c r="V63" s="919"/>
      <c r="W63" s="919"/>
      <c r="X63" s="920"/>
      <c r="Y63" s="920"/>
      <c r="Z63" s="921"/>
      <c r="AA63" s="921"/>
      <c r="AD63" s="919"/>
      <c r="AE63" s="919"/>
      <c r="AF63" s="920"/>
      <c r="AG63" s="920"/>
      <c r="AH63" s="921"/>
      <c r="AI63" s="921"/>
    </row>
    <row r="64" spans="1:35" ht="15" customHeight="1">
      <c r="A64" s="2224" t="s">
        <v>162</v>
      </c>
      <c r="B64" s="936"/>
      <c r="T64" s="912">
        <f>T59+7</f>
        <v>45691</v>
      </c>
      <c r="U64" s="843">
        <f>U59+1</f>
        <v>19</v>
      </c>
      <c r="V64" s="919">
        <f>V59+5</f>
        <v>25</v>
      </c>
      <c r="W64" s="919">
        <f>V64+W$36</f>
        <v>95</v>
      </c>
      <c r="X64" s="920">
        <f>V64*2</f>
        <v>50</v>
      </c>
      <c r="Y64" s="920">
        <f>X64+Y$36</f>
        <v>190</v>
      </c>
      <c r="Z64" s="921">
        <f>V64*3</f>
        <v>75</v>
      </c>
      <c r="AA64" s="921">
        <f>Z64+AA$36</f>
        <v>285</v>
      </c>
      <c r="AC64" s="843">
        <f>AC59+1</f>
        <v>55</v>
      </c>
      <c r="AD64" s="919">
        <f>AD59+5</f>
        <v>25</v>
      </c>
      <c r="AE64" s="919">
        <f>AD64+AE$36</f>
        <v>380</v>
      </c>
      <c r="AF64" s="920">
        <f>AD64*2</f>
        <v>50</v>
      </c>
      <c r="AG64" s="920">
        <f>AF64+AG$36</f>
        <v>760</v>
      </c>
      <c r="AH64" s="921">
        <f>AD64*3</f>
        <v>75</v>
      </c>
      <c r="AI64" s="921">
        <f>AH64+AI$36</f>
        <v>1140</v>
      </c>
    </row>
    <row r="65" spans="1:35" ht="18" customHeight="1">
      <c r="A65" s="2224"/>
      <c r="B65" s="936"/>
      <c r="T65" s="912"/>
      <c r="V65" s="919"/>
      <c r="W65" s="919"/>
      <c r="X65" s="920"/>
      <c r="Y65" s="920"/>
      <c r="Z65" s="921"/>
      <c r="AA65" s="921"/>
      <c r="AD65" s="919"/>
      <c r="AE65" s="919"/>
      <c r="AF65" s="920"/>
      <c r="AG65" s="920"/>
      <c r="AH65" s="921"/>
      <c r="AI65" s="921"/>
    </row>
    <row r="66" spans="1:35" ht="18" customHeight="1">
      <c r="A66" s="2224"/>
      <c r="B66" s="936"/>
      <c r="T66" s="912"/>
      <c r="V66" s="919"/>
      <c r="W66" s="919"/>
      <c r="X66" s="920"/>
      <c r="Y66" s="920"/>
      <c r="Z66" s="921"/>
      <c r="AA66" s="921"/>
      <c r="AD66" s="919"/>
      <c r="AE66" s="919"/>
      <c r="AF66" s="920"/>
      <c r="AG66" s="920"/>
      <c r="AH66" s="921"/>
      <c r="AI66" s="921"/>
    </row>
    <row r="67" spans="1:35" ht="18" customHeight="1">
      <c r="A67" s="2224"/>
      <c r="B67" s="936"/>
      <c r="T67" s="912"/>
      <c r="V67" s="919"/>
      <c r="W67" s="919"/>
      <c r="X67" s="920"/>
      <c r="Y67" s="920"/>
      <c r="Z67" s="921"/>
      <c r="AA67" s="921"/>
      <c r="AD67" s="919"/>
      <c r="AE67" s="919"/>
      <c r="AF67" s="920"/>
      <c r="AG67" s="920"/>
      <c r="AH67" s="921"/>
      <c r="AI67" s="921"/>
    </row>
    <row r="68" spans="1:35" ht="18" customHeight="1">
      <c r="A68" s="2224"/>
      <c r="B68" s="937"/>
      <c r="T68" s="912"/>
      <c r="V68" s="919"/>
      <c r="W68" s="919"/>
      <c r="X68" s="920"/>
      <c r="Y68" s="920"/>
      <c r="Z68" s="921"/>
      <c r="AA68" s="921"/>
      <c r="AD68" s="919"/>
      <c r="AE68" s="919"/>
      <c r="AF68" s="920"/>
      <c r="AG68" s="920"/>
      <c r="AH68" s="921"/>
      <c r="AI68" s="921"/>
    </row>
    <row r="69" spans="1:35" ht="18" customHeight="1">
      <c r="A69" s="2224" t="s">
        <v>197</v>
      </c>
      <c r="B69" s="913"/>
      <c r="T69" s="912">
        <f>T64+7</f>
        <v>45698</v>
      </c>
      <c r="U69" s="843">
        <f>U64+1</f>
        <v>20</v>
      </c>
      <c r="V69" s="919">
        <f>V64+5</f>
        <v>30</v>
      </c>
      <c r="W69" s="919">
        <f>V69+W$36</f>
        <v>100</v>
      </c>
      <c r="X69" s="920">
        <f>V69*2</f>
        <v>60</v>
      </c>
      <c r="Y69" s="920">
        <f>X69+Y$36</f>
        <v>200</v>
      </c>
      <c r="Z69" s="921">
        <f>V69*3</f>
        <v>90</v>
      </c>
      <c r="AA69" s="921">
        <f>Z69+AA$36</f>
        <v>300</v>
      </c>
      <c r="AC69" s="843">
        <f>AC64+1</f>
        <v>56</v>
      </c>
      <c r="AD69" s="919">
        <f>AD64+5</f>
        <v>30</v>
      </c>
      <c r="AE69" s="919">
        <f>AD69+AE$36</f>
        <v>385</v>
      </c>
      <c r="AF69" s="920">
        <f>AD69*2</f>
        <v>60</v>
      </c>
      <c r="AG69" s="920">
        <f>AF69+AG$36</f>
        <v>770</v>
      </c>
      <c r="AH69" s="921">
        <f>AD69*3</f>
        <v>90</v>
      </c>
      <c r="AI69" s="921">
        <f>AH69+AI$36</f>
        <v>1155</v>
      </c>
    </row>
    <row r="70" spans="1:35" ht="18" customHeight="1">
      <c r="A70" s="2224"/>
      <c r="B70" s="913"/>
      <c r="T70" s="912"/>
      <c r="V70" s="919"/>
      <c r="W70" s="919"/>
      <c r="X70" s="920"/>
      <c r="Y70" s="920"/>
      <c r="Z70" s="921"/>
      <c r="AA70" s="921"/>
      <c r="AD70" s="919"/>
      <c r="AE70" s="919"/>
      <c r="AF70" s="920"/>
      <c r="AG70" s="920"/>
      <c r="AH70" s="921"/>
      <c r="AI70" s="921"/>
    </row>
    <row r="71" spans="1:35" ht="18" customHeight="1">
      <c r="A71" s="2224"/>
      <c r="B71" s="913"/>
      <c r="T71" s="912"/>
      <c r="V71" s="919"/>
      <c r="W71" s="919"/>
      <c r="X71" s="920"/>
      <c r="Y71" s="920"/>
      <c r="Z71" s="921"/>
      <c r="AA71" s="921"/>
      <c r="AD71" s="919"/>
      <c r="AE71" s="919"/>
      <c r="AF71" s="920"/>
      <c r="AG71" s="920"/>
      <c r="AH71" s="921"/>
      <c r="AI71" s="921"/>
    </row>
    <row r="72" spans="1:35" ht="18" customHeight="1">
      <c r="A72" s="2224"/>
      <c r="B72" s="913"/>
      <c r="T72" s="912"/>
      <c r="V72" s="919"/>
      <c r="W72" s="919"/>
      <c r="X72" s="920"/>
      <c r="Y72" s="920"/>
      <c r="Z72" s="921"/>
      <c r="AA72" s="921"/>
      <c r="AD72" s="919"/>
      <c r="AE72" s="919"/>
      <c r="AF72" s="920"/>
      <c r="AG72" s="920"/>
      <c r="AH72" s="921"/>
      <c r="AI72" s="921"/>
    </row>
    <row r="73" spans="1:35" ht="18" customHeight="1">
      <c r="A73" s="2224"/>
      <c r="B73" s="890"/>
      <c r="T73" s="912"/>
      <c r="V73" s="919"/>
      <c r="W73" s="919"/>
      <c r="X73" s="920"/>
      <c r="Y73" s="920"/>
      <c r="Z73" s="921"/>
      <c r="AA73" s="921"/>
      <c r="AD73" s="919"/>
      <c r="AE73" s="919"/>
      <c r="AF73" s="920"/>
      <c r="AG73" s="920"/>
      <c r="AH73" s="921"/>
      <c r="AI73" s="921"/>
    </row>
    <row r="74" spans="1:35" ht="15" customHeight="1">
      <c r="A74" s="2224" t="s">
        <v>6</v>
      </c>
      <c r="B74" s="926"/>
      <c r="T74" s="912">
        <f>T69+7</f>
        <v>45705</v>
      </c>
      <c r="V74" s="919"/>
      <c r="W74" s="919"/>
      <c r="X74" s="920"/>
      <c r="Y74" s="920"/>
      <c r="Z74" s="921"/>
      <c r="AA74" s="921"/>
      <c r="AD74" s="919"/>
      <c r="AE74" s="919"/>
      <c r="AF74" s="920"/>
      <c r="AG74" s="920"/>
      <c r="AH74" s="921"/>
      <c r="AI74" s="921"/>
    </row>
    <row r="75" spans="1:35" ht="18" customHeight="1">
      <c r="A75" s="2224"/>
      <c r="B75" s="926"/>
      <c r="T75" s="912"/>
      <c r="V75" s="919"/>
      <c r="W75" s="919"/>
      <c r="X75" s="920"/>
      <c r="Y75" s="920"/>
      <c r="Z75" s="921"/>
      <c r="AA75" s="921"/>
      <c r="AD75" s="919"/>
      <c r="AE75" s="919"/>
      <c r="AF75" s="920"/>
      <c r="AG75" s="920"/>
      <c r="AH75" s="921"/>
      <c r="AI75" s="921"/>
    </row>
    <row r="76" spans="1:35" ht="18" customHeight="1">
      <c r="A76" s="2224"/>
      <c r="B76" s="926"/>
      <c r="T76" s="912"/>
      <c r="V76" s="919"/>
      <c r="W76" s="919"/>
      <c r="X76" s="920"/>
      <c r="Y76" s="920"/>
      <c r="Z76" s="921"/>
      <c r="AA76" s="921"/>
      <c r="AD76" s="919"/>
      <c r="AE76" s="919"/>
      <c r="AF76" s="920"/>
      <c r="AG76" s="920"/>
      <c r="AH76" s="921"/>
      <c r="AI76" s="921"/>
    </row>
    <row r="77" spans="1:35" ht="18" customHeight="1">
      <c r="A77" s="2224"/>
      <c r="B77" s="926"/>
      <c r="T77" s="912"/>
      <c r="V77" s="919"/>
      <c r="W77" s="919"/>
      <c r="X77" s="920"/>
      <c r="Y77" s="920"/>
      <c r="Z77" s="921"/>
      <c r="AA77" s="921"/>
      <c r="AD77" s="919"/>
      <c r="AE77" s="919"/>
      <c r="AF77" s="920"/>
      <c r="AG77" s="920"/>
      <c r="AH77" s="921"/>
      <c r="AI77" s="921"/>
    </row>
    <row r="78" spans="1:35" ht="18" customHeight="1">
      <c r="A78" s="2224"/>
      <c r="B78" s="927"/>
      <c r="T78" s="912"/>
      <c r="V78" s="919"/>
      <c r="W78" s="919"/>
      <c r="X78" s="920"/>
      <c r="Y78" s="920"/>
      <c r="Z78" s="921"/>
      <c r="AA78" s="921"/>
      <c r="AD78" s="919"/>
      <c r="AE78" s="919"/>
      <c r="AF78" s="920"/>
      <c r="AG78" s="920"/>
      <c r="AH78" s="921"/>
      <c r="AI78" s="921"/>
    </row>
    <row r="79" spans="1:35" ht="15" customHeight="1">
      <c r="A79" s="2224" t="s">
        <v>38</v>
      </c>
      <c r="B79" s="913"/>
      <c r="T79" s="912">
        <f>T74+7</f>
        <v>45712</v>
      </c>
      <c r="U79" s="843">
        <f>U69+1</f>
        <v>21</v>
      </c>
      <c r="V79" s="919">
        <f>V74+5</f>
        <v>5</v>
      </c>
      <c r="W79" s="919">
        <f>V79+W$69</f>
        <v>105</v>
      </c>
      <c r="X79" s="920">
        <f>V79*2</f>
        <v>10</v>
      </c>
      <c r="Y79" s="920">
        <f>X79+Y$69</f>
        <v>210</v>
      </c>
      <c r="Z79" s="921">
        <f>V79*3</f>
        <v>15</v>
      </c>
      <c r="AA79" s="921">
        <f>Z79+AA$69</f>
        <v>315</v>
      </c>
      <c r="AC79" s="843">
        <f>AC69+1</f>
        <v>57</v>
      </c>
      <c r="AD79" s="919">
        <f>AD74+5</f>
        <v>5</v>
      </c>
      <c r="AE79" s="919">
        <f>AD79+AE$69</f>
        <v>390</v>
      </c>
      <c r="AF79" s="920">
        <f>AD79*2</f>
        <v>10</v>
      </c>
      <c r="AG79" s="920">
        <f>AF79+AG$69</f>
        <v>780</v>
      </c>
      <c r="AH79" s="921">
        <f>AD79*3</f>
        <v>15</v>
      </c>
      <c r="AI79" s="921">
        <f>AH79+AI$69</f>
        <v>1170</v>
      </c>
    </row>
    <row r="80" spans="1:35" ht="18" customHeight="1">
      <c r="A80" s="2224"/>
      <c r="B80" s="913"/>
      <c r="T80" s="912"/>
      <c r="V80" s="919"/>
      <c r="W80" s="919"/>
      <c r="X80" s="920"/>
      <c r="Y80" s="920"/>
      <c r="Z80" s="921"/>
      <c r="AA80" s="921"/>
      <c r="AD80" s="919"/>
      <c r="AE80" s="919"/>
      <c r="AF80" s="920"/>
      <c r="AG80" s="920"/>
      <c r="AH80" s="921"/>
      <c r="AI80" s="921"/>
    </row>
    <row r="81" spans="1:35" ht="18" customHeight="1">
      <c r="A81" s="2224"/>
      <c r="B81" s="913"/>
      <c r="T81" s="912"/>
      <c r="V81" s="919"/>
      <c r="W81" s="919"/>
      <c r="X81" s="920"/>
      <c r="Y81" s="920"/>
      <c r="Z81" s="921"/>
      <c r="AA81" s="921"/>
      <c r="AD81" s="919"/>
      <c r="AE81" s="919"/>
      <c r="AF81" s="920"/>
      <c r="AG81" s="920"/>
      <c r="AH81" s="921"/>
      <c r="AI81" s="921"/>
    </row>
    <row r="82" spans="1:35" ht="18" customHeight="1">
      <c r="A82" s="2224"/>
      <c r="B82" s="913"/>
      <c r="T82" s="912"/>
      <c r="V82" s="919"/>
      <c r="W82" s="919"/>
      <c r="X82" s="920"/>
      <c r="Y82" s="920"/>
      <c r="Z82" s="921"/>
      <c r="AA82" s="921"/>
      <c r="AD82" s="919"/>
      <c r="AE82" s="919"/>
      <c r="AF82" s="920"/>
      <c r="AG82" s="920"/>
      <c r="AH82" s="921"/>
      <c r="AI82" s="921"/>
    </row>
    <row r="83" spans="1:35" ht="18" customHeight="1">
      <c r="A83" s="2224"/>
      <c r="B83" s="890"/>
      <c r="T83" s="912"/>
      <c r="V83" s="919"/>
      <c r="W83" s="919"/>
      <c r="X83" s="920"/>
      <c r="Y83" s="920"/>
      <c r="Z83" s="921"/>
      <c r="AA83" s="921"/>
      <c r="AD83" s="919"/>
      <c r="AE83" s="919"/>
      <c r="AF83" s="920"/>
      <c r="AG83" s="920"/>
      <c r="AH83" s="921"/>
      <c r="AI83" s="921"/>
    </row>
    <row r="84" spans="1:35" ht="15" customHeight="1">
      <c r="A84" s="2224" t="s">
        <v>75</v>
      </c>
      <c r="B84" s="913"/>
      <c r="T84" s="912">
        <f>T79+7</f>
        <v>45719</v>
      </c>
      <c r="U84" s="843">
        <f>U79+1</f>
        <v>22</v>
      </c>
      <c r="V84" s="919">
        <f>V79+5</f>
        <v>10</v>
      </c>
      <c r="W84" s="919">
        <f>V84+W$69</f>
        <v>110</v>
      </c>
      <c r="X84" s="920">
        <f>V84*2</f>
        <v>20</v>
      </c>
      <c r="Y84" s="920">
        <f>X84+Y$69</f>
        <v>220</v>
      </c>
      <c r="Z84" s="921">
        <f>V84*3</f>
        <v>30</v>
      </c>
      <c r="AA84" s="921">
        <f>Z84+AA$69</f>
        <v>330</v>
      </c>
      <c r="AC84" s="843">
        <f>AC79+1</f>
        <v>58</v>
      </c>
      <c r="AD84" s="919">
        <f>AD79+5</f>
        <v>10</v>
      </c>
      <c r="AE84" s="919">
        <f>AD84+AE$69</f>
        <v>395</v>
      </c>
      <c r="AF84" s="920">
        <f>AD84*2</f>
        <v>20</v>
      </c>
      <c r="AG84" s="920">
        <f>AF84+AG$69</f>
        <v>790</v>
      </c>
      <c r="AH84" s="921">
        <f>AD84*3</f>
        <v>30</v>
      </c>
      <c r="AI84" s="921">
        <f>AH84+AI$69</f>
        <v>1185</v>
      </c>
    </row>
    <row r="85" spans="1:35" ht="18" customHeight="1">
      <c r="A85" s="2224"/>
      <c r="B85" s="913"/>
      <c r="T85" s="912"/>
      <c r="V85" s="919"/>
      <c r="W85" s="919"/>
      <c r="X85" s="920"/>
      <c r="Y85" s="920"/>
      <c r="Z85" s="921"/>
      <c r="AA85" s="921"/>
      <c r="AD85" s="919"/>
      <c r="AE85" s="919"/>
      <c r="AF85" s="920"/>
      <c r="AG85" s="920"/>
      <c r="AH85" s="921"/>
      <c r="AI85" s="921"/>
    </row>
    <row r="86" spans="1:35" ht="18" customHeight="1">
      <c r="A86" s="2224"/>
      <c r="B86" s="913"/>
      <c r="T86" s="912"/>
      <c r="V86" s="919"/>
      <c r="W86" s="919"/>
      <c r="X86" s="920"/>
      <c r="Y86" s="920"/>
      <c r="Z86" s="921"/>
      <c r="AA86" s="921"/>
      <c r="AD86" s="919"/>
      <c r="AE86" s="919"/>
      <c r="AF86" s="920"/>
      <c r="AG86" s="920"/>
      <c r="AH86" s="921"/>
      <c r="AI86" s="921"/>
    </row>
    <row r="87" spans="1:35" ht="18" customHeight="1">
      <c r="A87" s="2224"/>
      <c r="B87" s="913"/>
      <c r="T87" s="912"/>
      <c r="V87" s="919"/>
      <c r="W87" s="919"/>
      <c r="X87" s="920"/>
      <c r="Y87" s="920"/>
      <c r="Z87" s="921"/>
      <c r="AA87" s="921"/>
      <c r="AD87" s="919"/>
      <c r="AE87" s="919"/>
      <c r="AF87" s="920"/>
      <c r="AG87" s="920"/>
      <c r="AH87" s="921"/>
      <c r="AI87" s="921"/>
    </row>
    <row r="88" spans="1:35" ht="18" customHeight="1">
      <c r="A88" s="2224"/>
      <c r="B88" s="890"/>
      <c r="T88" s="912"/>
      <c r="V88" s="919"/>
      <c r="W88" s="919"/>
      <c r="X88" s="920"/>
      <c r="Y88" s="920"/>
      <c r="Z88" s="921"/>
      <c r="AA88" s="921"/>
      <c r="AD88" s="919"/>
      <c r="AE88" s="919"/>
      <c r="AF88" s="920"/>
      <c r="AG88" s="920"/>
      <c r="AH88" s="921"/>
      <c r="AI88" s="921"/>
    </row>
    <row r="89" spans="1:35" ht="15" customHeight="1">
      <c r="A89" s="2224" t="s">
        <v>100</v>
      </c>
      <c r="B89" s="913"/>
      <c r="T89" s="912">
        <f>T84+7</f>
        <v>45726</v>
      </c>
      <c r="U89" s="843">
        <f>U84+1</f>
        <v>23</v>
      </c>
      <c r="V89" s="919">
        <f>V84+5</f>
        <v>15</v>
      </c>
      <c r="W89" s="919">
        <f>V89+W$69</f>
        <v>115</v>
      </c>
      <c r="X89" s="920">
        <f>V89*2</f>
        <v>30</v>
      </c>
      <c r="Y89" s="920">
        <f>X89+Y$69</f>
        <v>230</v>
      </c>
      <c r="Z89" s="921">
        <f>V89*3</f>
        <v>45</v>
      </c>
      <c r="AA89" s="921">
        <f>Z89+AA$69</f>
        <v>345</v>
      </c>
      <c r="AC89" s="843">
        <f>AC84+1</f>
        <v>59</v>
      </c>
      <c r="AD89" s="919">
        <f>AD84+5</f>
        <v>15</v>
      </c>
      <c r="AE89" s="919">
        <f>AD89+AE$69</f>
        <v>400</v>
      </c>
      <c r="AF89" s="920">
        <f>AD89*2</f>
        <v>30</v>
      </c>
      <c r="AG89" s="920">
        <f>AF89+AG$69</f>
        <v>800</v>
      </c>
      <c r="AH89" s="921">
        <f>AD89*3</f>
        <v>45</v>
      </c>
      <c r="AI89" s="921">
        <f>AH89+AI$69</f>
        <v>1200</v>
      </c>
    </row>
    <row r="90" spans="1:35" ht="18" customHeight="1">
      <c r="A90" s="2224"/>
      <c r="B90" s="913"/>
      <c r="T90" s="912"/>
      <c r="V90" s="919"/>
      <c r="W90" s="919"/>
      <c r="X90" s="920"/>
      <c r="Y90" s="920"/>
      <c r="Z90" s="921"/>
      <c r="AA90" s="921"/>
      <c r="AD90" s="919"/>
      <c r="AE90" s="919"/>
      <c r="AF90" s="920"/>
      <c r="AG90" s="920"/>
      <c r="AH90" s="921"/>
      <c r="AI90" s="921"/>
    </row>
    <row r="91" spans="1:35" ht="18" customHeight="1">
      <c r="A91" s="2224"/>
      <c r="B91" s="913"/>
      <c r="T91" s="912"/>
      <c r="V91" s="919"/>
      <c r="W91" s="919"/>
      <c r="X91" s="920"/>
      <c r="Y91" s="920"/>
      <c r="Z91" s="921"/>
      <c r="AA91" s="921"/>
      <c r="AD91" s="919"/>
      <c r="AE91" s="919"/>
      <c r="AF91" s="920"/>
      <c r="AG91" s="920"/>
      <c r="AH91" s="921"/>
      <c r="AI91" s="921"/>
    </row>
    <row r="92" spans="1:35" ht="18" customHeight="1">
      <c r="A92" s="2224"/>
      <c r="B92" s="913"/>
      <c r="T92" s="912"/>
      <c r="V92" s="919"/>
      <c r="W92" s="919"/>
      <c r="X92" s="920"/>
      <c r="Y92" s="920"/>
      <c r="Z92" s="921"/>
      <c r="AA92" s="921"/>
      <c r="AD92" s="919"/>
      <c r="AE92" s="919"/>
      <c r="AF92" s="920"/>
      <c r="AG92" s="920"/>
      <c r="AH92" s="921"/>
      <c r="AI92" s="921"/>
    </row>
    <row r="93" spans="1:35" ht="18" customHeight="1">
      <c r="A93" s="2224"/>
      <c r="B93" s="890"/>
      <c r="T93" s="912"/>
      <c r="V93" s="919"/>
      <c r="W93" s="919"/>
      <c r="X93" s="920"/>
      <c r="Y93" s="920"/>
      <c r="Z93" s="921"/>
      <c r="AA93" s="921"/>
      <c r="AD93" s="919"/>
      <c r="AE93" s="919"/>
      <c r="AF93" s="920"/>
      <c r="AG93" s="920"/>
      <c r="AH93" s="921"/>
      <c r="AI93" s="921"/>
    </row>
    <row r="94" spans="1:35" ht="15" customHeight="1">
      <c r="A94" s="2224" t="s">
        <v>132</v>
      </c>
      <c r="B94" s="913"/>
      <c r="T94" s="912">
        <f>T89+7</f>
        <v>45733</v>
      </c>
      <c r="U94" s="843">
        <f>U89+1</f>
        <v>24</v>
      </c>
      <c r="V94" s="919">
        <f>V89+5</f>
        <v>20</v>
      </c>
      <c r="W94" s="919">
        <f>V94+W$69</f>
        <v>120</v>
      </c>
      <c r="X94" s="920">
        <f>V94*2</f>
        <v>40</v>
      </c>
      <c r="Y94" s="920">
        <f>X94+Y$69</f>
        <v>240</v>
      </c>
      <c r="Z94" s="921">
        <f>V94*3</f>
        <v>60</v>
      </c>
      <c r="AA94" s="921">
        <f>Z94+AA$69</f>
        <v>360</v>
      </c>
      <c r="AC94" s="843">
        <f>AC89+1</f>
        <v>60</v>
      </c>
      <c r="AD94" s="919">
        <f>AD89+5</f>
        <v>20</v>
      </c>
      <c r="AE94" s="919">
        <f>AD94+AE$69</f>
        <v>405</v>
      </c>
      <c r="AF94" s="920">
        <f>AD94*2</f>
        <v>40</v>
      </c>
      <c r="AG94" s="920">
        <f>AF94+AG$69</f>
        <v>810</v>
      </c>
      <c r="AH94" s="921">
        <f>AD94*3</f>
        <v>60</v>
      </c>
      <c r="AI94" s="921">
        <f>AH94+AI$69</f>
        <v>1215</v>
      </c>
    </row>
    <row r="95" spans="1:35" ht="18" customHeight="1">
      <c r="A95" s="2224"/>
      <c r="B95" s="913"/>
      <c r="T95" s="912"/>
      <c r="V95" s="919"/>
      <c r="W95" s="919"/>
      <c r="X95" s="920"/>
      <c r="Y95" s="920"/>
      <c r="Z95" s="921"/>
      <c r="AA95" s="921"/>
      <c r="AD95" s="919"/>
      <c r="AE95" s="919"/>
      <c r="AF95" s="920"/>
      <c r="AG95" s="920"/>
      <c r="AH95" s="921"/>
      <c r="AI95" s="921"/>
    </row>
    <row r="96" spans="1:35" ht="18" customHeight="1">
      <c r="A96" s="2224"/>
      <c r="B96" s="913"/>
      <c r="T96" s="912"/>
      <c r="V96" s="919"/>
      <c r="W96" s="919"/>
      <c r="X96" s="920"/>
      <c r="Y96" s="920"/>
      <c r="Z96" s="921"/>
      <c r="AA96" s="921"/>
      <c r="AD96" s="919"/>
      <c r="AE96" s="919"/>
      <c r="AF96" s="920"/>
      <c r="AG96" s="920"/>
      <c r="AH96" s="921"/>
      <c r="AI96" s="921"/>
    </row>
    <row r="97" spans="1:35" ht="18" customHeight="1">
      <c r="A97" s="2224"/>
      <c r="B97" s="913"/>
      <c r="T97" s="912"/>
      <c r="V97" s="919"/>
      <c r="W97" s="919"/>
      <c r="X97" s="920"/>
      <c r="Y97" s="920"/>
      <c r="Z97" s="921"/>
      <c r="AA97" s="921"/>
      <c r="AD97" s="919"/>
      <c r="AE97" s="919"/>
      <c r="AF97" s="920"/>
      <c r="AG97" s="920"/>
      <c r="AH97" s="921"/>
      <c r="AI97" s="921"/>
    </row>
    <row r="98" spans="1:35" ht="18" customHeight="1">
      <c r="A98" s="2224"/>
      <c r="B98" s="890"/>
      <c r="T98" s="912"/>
      <c r="V98" s="919"/>
      <c r="W98" s="919"/>
      <c r="X98" s="920"/>
      <c r="Y98" s="920"/>
      <c r="Z98" s="921"/>
      <c r="AA98" s="921"/>
      <c r="AD98" s="919"/>
      <c r="AE98" s="919"/>
      <c r="AF98" s="920"/>
      <c r="AG98" s="920"/>
      <c r="AH98" s="921"/>
      <c r="AI98" s="921"/>
    </row>
    <row r="99" spans="1:35" ht="15" customHeight="1">
      <c r="A99" s="2224" t="s">
        <v>166</v>
      </c>
      <c r="B99" s="913"/>
      <c r="T99" s="912">
        <f>T94+7</f>
        <v>45740</v>
      </c>
      <c r="U99" s="843">
        <f>U94+1</f>
        <v>25</v>
      </c>
      <c r="V99" s="919">
        <f>V94+5</f>
        <v>25</v>
      </c>
      <c r="W99" s="919">
        <f>V99+W$69</f>
        <v>125</v>
      </c>
      <c r="X99" s="920">
        <f>V99*2</f>
        <v>50</v>
      </c>
      <c r="Y99" s="920">
        <f>X99+Y$69</f>
        <v>250</v>
      </c>
      <c r="Z99" s="921">
        <f>V99*3</f>
        <v>75</v>
      </c>
      <c r="AA99" s="921">
        <f>Z99+AA$69</f>
        <v>375</v>
      </c>
      <c r="AC99" s="843">
        <f>AC94+1</f>
        <v>61</v>
      </c>
      <c r="AD99" s="919">
        <f>AD94+5</f>
        <v>25</v>
      </c>
      <c r="AE99" s="919">
        <f>AD99+AE$69</f>
        <v>410</v>
      </c>
      <c r="AF99" s="920">
        <f>AD99*2</f>
        <v>50</v>
      </c>
      <c r="AG99" s="920">
        <f>AF99+AG$69</f>
        <v>820</v>
      </c>
      <c r="AH99" s="921">
        <f>AD99*3</f>
        <v>75</v>
      </c>
      <c r="AI99" s="921">
        <f>AH99+AI$69</f>
        <v>1230</v>
      </c>
    </row>
    <row r="100" spans="1:35" ht="18" customHeight="1">
      <c r="A100" s="2224"/>
      <c r="B100" s="913"/>
      <c r="T100" s="912"/>
      <c r="V100" s="919"/>
      <c r="W100" s="919"/>
      <c r="X100" s="920"/>
      <c r="Y100" s="920"/>
      <c r="Z100" s="921"/>
      <c r="AA100" s="921"/>
      <c r="AD100" s="919"/>
      <c r="AE100" s="919"/>
      <c r="AF100" s="920"/>
      <c r="AG100" s="920"/>
      <c r="AH100" s="921"/>
      <c r="AI100" s="921"/>
    </row>
    <row r="101" spans="1:35" ht="18" customHeight="1">
      <c r="A101" s="2224"/>
      <c r="B101" s="913"/>
      <c r="T101" s="912"/>
      <c r="V101" s="919"/>
      <c r="W101" s="919"/>
      <c r="X101" s="920"/>
      <c r="Y101" s="920"/>
      <c r="Z101" s="921"/>
      <c r="AA101" s="921"/>
      <c r="AD101" s="919"/>
      <c r="AE101" s="919"/>
      <c r="AF101" s="920"/>
      <c r="AG101" s="920"/>
      <c r="AH101" s="921"/>
      <c r="AI101" s="921"/>
    </row>
    <row r="102" spans="1:35" ht="18" customHeight="1">
      <c r="A102" s="2224"/>
      <c r="B102" s="913"/>
      <c r="T102" s="912"/>
      <c r="V102" s="919"/>
      <c r="W102" s="919"/>
      <c r="X102" s="920"/>
      <c r="Y102" s="920"/>
      <c r="Z102" s="921"/>
      <c r="AA102" s="921"/>
      <c r="AD102" s="919"/>
      <c r="AE102" s="919"/>
      <c r="AF102" s="920"/>
      <c r="AG102" s="920"/>
      <c r="AH102" s="921"/>
      <c r="AI102" s="921"/>
    </row>
    <row r="103" spans="1:35" ht="18" customHeight="1">
      <c r="A103" s="2224"/>
      <c r="B103" s="890"/>
      <c r="T103" s="912"/>
      <c r="V103" s="919"/>
      <c r="W103" s="919"/>
      <c r="X103" s="920"/>
      <c r="Y103" s="920"/>
      <c r="Z103" s="921"/>
      <c r="AA103" s="921"/>
      <c r="AD103" s="919"/>
      <c r="AE103" s="919"/>
      <c r="AF103" s="920"/>
      <c r="AG103" s="920"/>
      <c r="AH103" s="921"/>
      <c r="AI103" s="921"/>
    </row>
    <row r="104" spans="1:35" ht="18" customHeight="1">
      <c r="A104" s="2224" t="s">
        <v>200</v>
      </c>
      <c r="B104" s="913"/>
      <c r="T104" s="912">
        <f>T99+7</f>
        <v>45747</v>
      </c>
      <c r="U104" s="843">
        <f>U99+1</f>
        <v>26</v>
      </c>
      <c r="V104" s="919">
        <f>V99+5</f>
        <v>30</v>
      </c>
      <c r="W104" s="919">
        <f>V104+W$69</f>
        <v>130</v>
      </c>
      <c r="X104" s="920">
        <f>V104*2</f>
        <v>60</v>
      </c>
      <c r="Y104" s="920">
        <f>X104+Y$69</f>
        <v>260</v>
      </c>
      <c r="Z104" s="921">
        <f>V104*3</f>
        <v>90</v>
      </c>
      <c r="AA104" s="921">
        <f>Z104+AA$69</f>
        <v>390</v>
      </c>
      <c r="AC104" s="843">
        <f>AC99+1</f>
        <v>62</v>
      </c>
      <c r="AD104" s="919">
        <f>AD99+5</f>
        <v>30</v>
      </c>
      <c r="AE104" s="919">
        <f>AD104+AE$69</f>
        <v>415</v>
      </c>
      <c r="AF104" s="920">
        <f>AD104*2</f>
        <v>60</v>
      </c>
      <c r="AG104" s="920">
        <f>AF104+AG$69</f>
        <v>830</v>
      </c>
      <c r="AH104" s="921">
        <f>AD104*3</f>
        <v>90</v>
      </c>
      <c r="AI104" s="921">
        <f>AH104+AI$69</f>
        <v>1245</v>
      </c>
    </row>
    <row r="105" spans="1:35" ht="18" customHeight="1">
      <c r="A105" s="2224"/>
      <c r="B105" s="913"/>
      <c r="T105" s="912"/>
      <c r="V105" s="919"/>
      <c r="W105" s="919"/>
      <c r="X105" s="920"/>
      <c r="Y105" s="920"/>
      <c r="Z105" s="921"/>
      <c r="AA105" s="921"/>
      <c r="AD105" s="919"/>
      <c r="AE105" s="919"/>
      <c r="AF105" s="920"/>
      <c r="AG105" s="920"/>
      <c r="AH105" s="921"/>
      <c r="AI105" s="921"/>
    </row>
    <row r="106" spans="1:35" ht="18" customHeight="1">
      <c r="A106" s="2224"/>
      <c r="B106" s="913"/>
      <c r="T106" s="912"/>
      <c r="V106" s="919"/>
      <c r="W106" s="919"/>
      <c r="X106" s="920"/>
      <c r="Y106" s="920"/>
      <c r="Z106" s="921"/>
      <c r="AA106" s="921"/>
      <c r="AD106" s="919"/>
      <c r="AE106" s="919"/>
      <c r="AF106" s="920"/>
      <c r="AG106" s="920"/>
      <c r="AH106" s="921"/>
      <c r="AI106" s="921"/>
    </row>
    <row r="107" spans="1:35" ht="18" customHeight="1">
      <c r="A107" s="2224"/>
      <c r="B107" s="913"/>
      <c r="T107" s="912"/>
      <c r="V107" s="919"/>
      <c r="W107" s="919"/>
      <c r="X107" s="920"/>
      <c r="Y107" s="920"/>
      <c r="Z107" s="921"/>
      <c r="AA107" s="921"/>
      <c r="AD107" s="919"/>
      <c r="AE107" s="919"/>
      <c r="AF107" s="920"/>
      <c r="AG107" s="920"/>
      <c r="AH107" s="921"/>
      <c r="AI107" s="921"/>
    </row>
    <row r="108" spans="1:35" ht="18" customHeight="1">
      <c r="A108" s="2224"/>
      <c r="B108" s="890"/>
      <c r="T108" s="912"/>
      <c r="V108" s="919"/>
      <c r="W108" s="919"/>
      <c r="X108" s="920"/>
      <c r="Y108" s="920"/>
      <c r="Z108" s="921"/>
      <c r="AA108" s="921"/>
      <c r="AD108" s="919"/>
      <c r="AE108" s="919"/>
      <c r="AF108" s="920"/>
      <c r="AG108" s="920"/>
      <c r="AH108" s="921"/>
      <c r="AI108" s="921"/>
    </row>
    <row r="109" spans="1:35" ht="18" customHeight="1">
      <c r="A109" s="2224" t="s">
        <v>6</v>
      </c>
      <c r="B109" s="926"/>
      <c r="T109" s="912">
        <f>T104+7</f>
        <v>45754</v>
      </c>
      <c r="V109" s="919"/>
      <c r="W109" s="919"/>
      <c r="X109" s="920"/>
      <c r="Y109" s="920"/>
      <c r="Z109" s="921"/>
      <c r="AA109" s="921"/>
      <c r="AD109" s="919"/>
      <c r="AE109" s="919"/>
      <c r="AF109" s="920"/>
      <c r="AG109" s="920"/>
      <c r="AH109" s="921"/>
      <c r="AI109" s="921"/>
    </row>
    <row r="110" spans="1:35" ht="18" customHeight="1">
      <c r="A110" s="2224"/>
      <c r="B110" s="926"/>
      <c r="T110" s="912"/>
      <c r="V110" s="919"/>
      <c r="W110" s="919"/>
      <c r="X110" s="920"/>
      <c r="Y110" s="920"/>
      <c r="Z110" s="921"/>
      <c r="AA110" s="921"/>
      <c r="AD110" s="919"/>
      <c r="AE110" s="919"/>
      <c r="AF110" s="920"/>
      <c r="AG110" s="920"/>
      <c r="AH110" s="921"/>
      <c r="AI110" s="921"/>
    </row>
    <row r="111" spans="1:35" ht="18" customHeight="1">
      <c r="A111" s="2224"/>
      <c r="B111" s="926"/>
      <c r="T111" s="912"/>
      <c r="V111" s="919"/>
      <c r="W111" s="919"/>
      <c r="X111" s="920"/>
      <c r="Y111" s="920"/>
      <c r="Z111" s="921"/>
      <c r="AA111" s="921"/>
      <c r="AD111" s="919"/>
      <c r="AE111" s="919"/>
      <c r="AF111" s="920"/>
      <c r="AG111" s="920"/>
      <c r="AH111" s="921"/>
      <c r="AI111" s="921"/>
    </row>
    <row r="112" spans="1:35" ht="18" customHeight="1">
      <c r="A112" s="2224"/>
      <c r="B112" s="926"/>
      <c r="T112" s="912"/>
      <c r="V112" s="919"/>
      <c r="W112" s="919"/>
      <c r="X112" s="920"/>
      <c r="Y112" s="920"/>
      <c r="Z112" s="921"/>
      <c r="AA112" s="921"/>
      <c r="AD112" s="919"/>
      <c r="AE112" s="919"/>
      <c r="AF112" s="920"/>
      <c r="AG112" s="920"/>
      <c r="AH112" s="921"/>
      <c r="AI112" s="921"/>
    </row>
    <row r="113" spans="1:35" ht="18" customHeight="1">
      <c r="A113" s="2224"/>
      <c r="B113" s="927"/>
      <c r="T113" s="912"/>
      <c r="V113" s="919"/>
      <c r="W113" s="919"/>
      <c r="X113" s="920"/>
      <c r="Y113" s="920"/>
      <c r="Z113" s="921"/>
      <c r="AA113" s="921"/>
      <c r="AD113" s="919"/>
      <c r="AE113" s="919"/>
      <c r="AF113" s="920"/>
      <c r="AG113" s="920"/>
      <c r="AH113" s="921"/>
      <c r="AI113" s="921"/>
    </row>
    <row r="114" spans="1:35" ht="15" customHeight="1">
      <c r="A114" s="2224" t="s">
        <v>6</v>
      </c>
      <c r="B114" s="926"/>
      <c r="T114" s="912">
        <f>T109+7</f>
        <v>45761</v>
      </c>
      <c r="V114" s="919"/>
      <c r="W114" s="919"/>
      <c r="X114" s="920"/>
      <c r="Y114" s="920"/>
      <c r="Z114" s="921"/>
      <c r="AA114" s="921"/>
      <c r="AD114" s="919"/>
      <c r="AE114" s="919"/>
      <c r="AF114" s="920"/>
      <c r="AG114" s="920"/>
      <c r="AH114" s="921"/>
      <c r="AI114" s="921"/>
    </row>
    <row r="115" spans="1:35" ht="18" customHeight="1">
      <c r="A115" s="2224"/>
      <c r="B115" s="926"/>
      <c r="T115" s="912"/>
      <c r="V115" s="919"/>
      <c r="W115" s="919"/>
      <c r="X115" s="920"/>
      <c r="Y115" s="920"/>
      <c r="Z115" s="921"/>
      <c r="AA115" s="921"/>
      <c r="AD115" s="919"/>
      <c r="AE115" s="919"/>
      <c r="AF115" s="920"/>
      <c r="AG115" s="920"/>
      <c r="AH115" s="921"/>
      <c r="AI115" s="921"/>
    </row>
    <row r="116" spans="1:35" ht="18" customHeight="1">
      <c r="A116" s="2224"/>
      <c r="B116" s="926"/>
      <c r="T116" s="912"/>
      <c r="V116" s="919"/>
      <c r="W116" s="919"/>
      <c r="X116" s="920"/>
      <c r="Y116" s="920"/>
      <c r="Z116" s="921"/>
      <c r="AA116" s="921"/>
      <c r="AD116" s="919"/>
      <c r="AE116" s="919"/>
      <c r="AF116" s="920"/>
      <c r="AG116" s="920"/>
      <c r="AH116" s="921"/>
      <c r="AI116" s="921"/>
    </row>
    <row r="117" spans="1:35" ht="18" customHeight="1">
      <c r="A117" s="2224"/>
      <c r="B117" s="926"/>
      <c r="T117" s="912"/>
      <c r="V117" s="919"/>
      <c r="W117" s="919"/>
      <c r="X117" s="920"/>
      <c r="Y117" s="920"/>
      <c r="Z117" s="921"/>
      <c r="AA117" s="921"/>
      <c r="AD117" s="919"/>
      <c r="AE117" s="919"/>
      <c r="AF117" s="920"/>
      <c r="AG117" s="920"/>
      <c r="AH117" s="921"/>
      <c r="AI117" s="921"/>
    </row>
    <row r="118" spans="1:35" ht="18" customHeight="1">
      <c r="A118" s="2224"/>
      <c r="B118" s="927"/>
      <c r="T118" s="912"/>
      <c r="V118" s="919"/>
      <c r="W118" s="919"/>
      <c r="X118" s="920"/>
      <c r="Y118" s="920"/>
      <c r="Z118" s="921"/>
      <c r="AA118" s="921"/>
      <c r="AD118" s="919"/>
      <c r="AE118" s="919"/>
      <c r="AF118" s="920"/>
      <c r="AG118" s="920"/>
      <c r="AH118" s="921"/>
      <c r="AI118" s="921"/>
    </row>
    <row r="119" spans="1:35" ht="15" customHeight="1">
      <c r="A119" s="2224" t="s">
        <v>41</v>
      </c>
      <c r="B119" s="933" t="s">
        <v>811</v>
      </c>
      <c r="T119" s="912">
        <f>T114+7</f>
        <v>45768</v>
      </c>
      <c r="U119" s="843">
        <f>U104+1</f>
        <v>27</v>
      </c>
      <c r="V119" s="919">
        <f>V114+5</f>
        <v>5</v>
      </c>
      <c r="W119" s="919">
        <f>V119+W$104</f>
        <v>135</v>
      </c>
      <c r="X119" s="920">
        <f>V119*2</f>
        <v>10</v>
      </c>
      <c r="Y119" s="920">
        <f>X119+Y$104</f>
        <v>270</v>
      </c>
      <c r="Z119" s="921">
        <f>V119*3</f>
        <v>15</v>
      </c>
      <c r="AA119" s="921">
        <f>Z119+AA$104</f>
        <v>405</v>
      </c>
      <c r="AC119" s="843">
        <f>AC104+1</f>
        <v>63</v>
      </c>
      <c r="AD119" s="919">
        <f>AD114+5</f>
        <v>5</v>
      </c>
      <c r="AE119" s="919">
        <f>AD119+AE$104</f>
        <v>420</v>
      </c>
      <c r="AF119" s="920">
        <f>AD119*2</f>
        <v>10</v>
      </c>
      <c r="AG119" s="920">
        <f>AF119+AG$104</f>
        <v>840</v>
      </c>
      <c r="AH119" s="921">
        <f>AD119*3</f>
        <v>15</v>
      </c>
      <c r="AI119" s="921">
        <f>AH119+AI$104</f>
        <v>1260</v>
      </c>
    </row>
    <row r="120" spans="1:35" ht="18" customHeight="1">
      <c r="A120" s="2224"/>
      <c r="B120" s="934"/>
      <c r="T120" s="912"/>
      <c r="V120" s="919"/>
      <c r="W120" s="919"/>
      <c r="X120" s="920"/>
      <c r="Y120" s="920"/>
      <c r="Z120" s="921"/>
      <c r="AA120" s="921"/>
      <c r="AD120" s="919"/>
      <c r="AE120" s="919"/>
      <c r="AF120" s="920"/>
      <c r="AG120" s="920"/>
      <c r="AH120" s="921"/>
      <c r="AI120" s="921"/>
    </row>
    <row r="121" spans="1:35" ht="18" customHeight="1">
      <c r="A121" s="2224"/>
      <c r="B121" s="934"/>
      <c r="T121" s="912"/>
      <c r="V121" s="919"/>
      <c r="W121" s="919"/>
      <c r="X121" s="920"/>
      <c r="Y121" s="920"/>
      <c r="Z121" s="921"/>
      <c r="AA121" s="921"/>
      <c r="AD121" s="919"/>
      <c r="AE121" s="919"/>
      <c r="AF121" s="920"/>
      <c r="AG121" s="920"/>
      <c r="AH121" s="921"/>
      <c r="AI121" s="921"/>
    </row>
    <row r="122" spans="1:35" ht="18" customHeight="1">
      <c r="A122" s="2224"/>
      <c r="B122" s="934"/>
      <c r="T122" s="912"/>
      <c r="V122" s="919"/>
      <c r="W122" s="919"/>
      <c r="X122" s="920"/>
      <c r="Y122" s="920"/>
      <c r="Z122" s="921"/>
      <c r="AA122" s="921"/>
      <c r="AD122" s="919"/>
      <c r="AE122" s="919"/>
      <c r="AF122" s="920"/>
      <c r="AG122" s="920"/>
      <c r="AH122" s="921"/>
      <c r="AI122" s="921"/>
    </row>
    <row r="123" spans="1:35" ht="18" customHeight="1">
      <c r="A123" s="2224"/>
      <c r="B123" s="935"/>
      <c r="T123" s="912"/>
      <c r="V123" s="919"/>
      <c r="W123" s="919"/>
      <c r="X123" s="920"/>
      <c r="Y123" s="920"/>
      <c r="Z123" s="921"/>
      <c r="AA123" s="921"/>
      <c r="AD123" s="919"/>
      <c r="AE123" s="919"/>
      <c r="AF123" s="920"/>
      <c r="AG123" s="920"/>
      <c r="AH123" s="921"/>
      <c r="AI123" s="921"/>
    </row>
    <row r="124" spans="1:35" ht="15" customHeight="1">
      <c r="A124" s="2224" t="s">
        <v>78</v>
      </c>
      <c r="B124" s="933" t="s">
        <v>812</v>
      </c>
      <c r="T124" s="912">
        <f>T119+7</f>
        <v>45775</v>
      </c>
      <c r="U124" s="843">
        <f>U119+1</f>
        <v>28</v>
      </c>
      <c r="V124" s="919">
        <f>V119+5</f>
        <v>10</v>
      </c>
      <c r="W124" s="919">
        <f>V124+W$104</f>
        <v>140</v>
      </c>
      <c r="X124" s="920">
        <f>V124*2</f>
        <v>20</v>
      </c>
      <c r="Y124" s="920">
        <f>X124+Y$104</f>
        <v>280</v>
      </c>
      <c r="Z124" s="921">
        <f>V124*3</f>
        <v>30</v>
      </c>
      <c r="AA124" s="921">
        <f>Z124+AA$104</f>
        <v>420</v>
      </c>
      <c r="AC124" s="843">
        <f>AC119+1</f>
        <v>64</v>
      </c>
      <c r="AD124" s="919">
        <f>AD119+5</f>
        <v>10</v>
      </c>
      <c r="AE124" s="919">
        <f>AD124+AE$104</f>
        <v>425</v>
      </c>
      <c r="AF124" s="920">
        <f>AD124*2</f>
        <v>20</v>
      </c>
      <c r="AG124" s="920">
        <f>AF124+AG$104</f>
        <v>850</v>
      </c>
      <c r="AH124" s="921">
        <f>AD124*3</f>
        <v>30</v>
      </c>
      <c r="AI124" s="921">
        <f>AH124+AI$104</f>
        <v>1275</v>
      </c>
    </row>
    <row r="125" spans="1:35" ht="18" customHeight="1">
      <c r="A125" s="2224"/>
      <c r="B125" s="934"/>
      <c r="T125" s="912"/>
      <c r="V125" s="919"/>
      <c r="W125" s="919"/>
      <c r="X125" s="920"/>
      <c r="Y125" s="920"/>
      <c r="Z125" s="921"/>
      <c r="AA125" s="921"/>
      <c r="AD125" s="919"/>
      <c r="AE125" s="919"/>
      <c r="AF125" s="920"/>
      <c r="AG125" s="920"/>
      <c r="AH125" s="921"/>
      <c r="AI125" s="921"/>
    </row>
    <row r="126" spans="1:35" ht="18" customHeight="1">
      <c r="A126" s="2224"/>
      <c r="B126" s="934"/>
      <c r="T126" s="912"/>
      <c r="V126" s="919"/>
      <c r="W126" s="919"/>
      <c r="X126" s="920"/>
      <c r="Y126" s="920"/>
      <c r="Z126" s="921"/>
      <c r="AA126" s="921"/>
      <c r="AD126" s="919"/>
      <c r="AE126" s="919"/>
      <c r="AF126" s="920"/>
      <c r="AG126" s="920"/>
      <c r="AH126" s="921"/>
      <c r="AI126" s="921"/>
    </row>
    <row r="127" spans="1:35" ht="18" customHeight="1">
      <c r="A127" s="2224"/>
      <c r="B127" s="934"/>
      <c r="T127" s="912"/>
      <c r="V127" s="919"/>
      <c r="W127" s="919"/>
      <c r="X127" s="920"/>
      <c r="Y127" s="920"/>
      <c r="Z127" s="921"/>
      <c r="AA127" s="921"/>
      <c r="AD127" s="919"/>
      <c r="AE127" s="919"/>
      <c r="AF127" s="920"/>
      <c r="AG127" s="920"/>
      <c r="AH127" s="921"/>
      <c r="AI127" s="921"/>
    </row>
    <row r="128" spans="1:35" ht="18" customHeight="1">
      <c r="A128" s="2224"/>
      <c r="B128" s="935"/>
      <c r="T128" s="912"/>
      <c r="V128" s="919"/>
      <c r="W128" s="919"/>
      <c r="X128" s="920"/>
      <c r="Y128" s="920"/>
      <c r="Z128" s="921"/>
      <c r="AA128" s="921"/>
      <c r="AD128" s="919"/>
      <c r="AE128" s="919"/>
      <c r="AF128" s="920"/>
      <c r="AG128" s="920"/>
      <c r="AH128" s="921"/>
      <c r="AI128" s="921"/>
    </row>
    <row r="129" spans="1:35" ht="15" customHeight="1">
      <c r="A129" s="2224" t="s">
        <v>102</v>
      </c>
      <c r="B129" s="936"/>
      <c r="T129" s="912">
        <f>T124+7</f>
        <v>45782</v>
      </c>
      <c r="U129" s="843">
        <f>U124+1</f>
        <v>29</v>
      </c>
      <c r="V129" s="919">
        <f>V124+5</f>
        <v>15</v>
      </c>
      <c r="W129" s="919">
        <f>V129+W$104</f>
        <v>145</v>
      </c>
      <c r="X129" s="920">
        <f>V129*2</f>
        <v>30</v>
      </c>
      <c r="Y129" s="920">
        <f>X129+Y$104</f>
        <v>290</v>
      </c>
      <c r="Z129" s="921">
        <f>V129*3</f>
        <v>45</v>
      </c>
      <c r="AA129" s="921">
        <f>Z129+AA$104</f>
        <v>435</v>
      </c>
      <c r="AC129" s="843">
        <f>AC124+1</f>
        <v>65</v>
      </c>
      <c r="AD129" s="919">
        <f>AD124+5</f>
        <v>15</v>
      </c>
      <c r="AE129" s="919">
        <f>AD129+AE$104</f>
        <v>430</v>
      </c>
      <c r="AF129" s="920">
        <f>AD129*2</f>
        <v>30</v>
      </c>
      <c r="AG129" s="920">
        <f>AF129+AG$104</f>
        <v>860</v>
      </c>
      <c r="AH129" s="921">
        <f>AD129*3</f>
        <v>45</v>
      </c>
      <c r="AI129" s="921">
        <f>AH129+AI$104</f>
        <v>1290</v>
      </c>
    </row>
    <row r="130" spans="1:35" ht="18" customHeight="1">
      <c r="A130" s="2224"/>
      <c r="B130" s="936"/>
      <c r="T130" s="912"/>
      <c r="V130" s="919"/>
      <c r="W130" s="919"/>
      <c r="X130" s="920"/>
      <c r="Y130" s="920"/>
      <c r="Z130" s="921"/>
      <c r="AA130" s="921"/>
      <c r="AD130" s="919"/>
      <c r="AE130" s="919"/>
      <c r="AF130" s="920"/>
      <c r="AG130" s="920"/>
      <c r="AH130" s="921"/>
      <c r="AI130" s="921"/>
    </row>
    <row r="131" spans="1:35" ht="18" customHeight="1">
      <c r="A131" s="2224"/>
      <c r="B131" s="936"/>
      <c r="T131" s="912"/>
      <c r="V131" s="919"/>
      <c r="W131" s="919"/>
      <c r="X131" s="920"/>
      <c r="Y131" s="920"/>
      <c r="Z131" s="921"/>
      <c r="AA131" s="921"/>
      <c r="AD131" s="919"/>
      <c r="AE131" s="919"/>
      <c r="AF131" s="920"/>
      <c r="AG131" s="920"/>
      <c r="AH131" s="921"/>
      <c r="AI131" s="921"/>
    </row>
    <row r="132" spans="1:35" ht="18" customHeight="1">
      <c r="A132" s="2224"/>
      <c r="B132" s="936"/>
      <c r="T132" s="912"/>
      <c r="V132" s="919"/>
      <c r="W132" s="919"/>
      <c r="X132" s="920"/>
      <c r="Y132" s="920"/>
      <c r="Z132" s="921"/>
      <c r="AA132" s="921"/>
      <c r="AD132" s="919"/>
      <c r="AE132" s="919"/>
      <c r="AF132" s="920"/>
      <c r="AG132" s="920"/>
      <c r="AH132" s="921"/>
      <c r="AI132" s="921"/>
    </row>
    <row r="133" spans="1:35" ht="18" customHeight="1">
      <c r="A133" s="2224"/>
      <c r="B133" s="937"/>
      <c r="T133" s="912"/>
      <c r="V133" s="919"/>
      <c r="W133" s="919"/>
      <c r="X133" s="920"/>
      <c r="Y133" s="920"/>
      <c r="Z133" s="921"/>
      <c r="AA133" s="921"/>
      <c r="AD133" s="919"/>
      <c r="AE133" s="919"/>
      <c r="AF133" s="920"/>
      <c r="AG133" s="920"/>
      <c r="AH133" s="921"/>
      <c r="AI133" s="921"/>
    </row>
    <row r="134" spans="1:35" ht="15" customHeight="1">
      <c r="A134" s="2224" t="s">
        <v>133</v>
      </c>
      <c r="B134" s="913"/>
      <c r="T134" s="912">
        <f>T129+7</f>
        <v>45789</v>
      </c>
      <c r="U134" s="843">
        <f>U129+1</f>
        <v>30</v>
      </c>
      <c r="V134" s="919">
        <f>V129+5</f>
        <v>20</v>
      </c>
      <c r="W134" s="919">
        <f>V134+W$104</f>
        <v>150</v>
      </c>
      <c r="X134" s="920">
        <f>V134*2</f>
        <v>40</v>
      </c>
      <c r="Y134" s="920">
        <f>X134+Y$104</f>
        <v>300</v>
      </c>
      <c r="Z134" s="921">
        <f>V134*3</f>
        <v>60</v>
      </c>
      <c r="AA134" s="921">
        <f>Z134+AA$104</f>
        <v>450</v>
      </c>
      <c r="AC134" s="843">
        <f>AC129+1</f>
        <v>66</v>
      </c>
      <c r="AD134" s="919">
        <f>AD129+5</f>
        <v>20</v>
      </c>
      <c r="AE134" s="919">
        <f>AD134+AE$104</f>
        <v>435</v>
      </c>
      <c r="AF134" s="920">
        <f>AD134*2</f>
        <v>40</v>
      </c>
      <c r="AG134" s="920">
        <f>AF134+AG$104</f>
        <v>870</v>
      </c>
      <c r="AH134" s="921">
        <f>AD134*3</f>
        <v>60</v>
      </c>
      <c r="AI134" s="921">
        <f>AH134+AI$104</f>
        <v>1305</v>
      </c>
    </row>
    <row r="135" spans="1:35" ht="18" customHeight="1">
      <c r="A135" s="2224"/>
      <c r="B135" s="913"/>
      <c r="T135" s="912"/>
      <c r="V135" s="919"/>
      <c r="W135" s="919"/>
      <c r="X135" s="920"/>
      <c r="Y135" s="920"/>
      <c r="Z135" s="921"/>
      <c r="AA135" s="921"/>
      <c r="AD135" s="919"/>
      <c r="AE135" s="919"/>
      <c r="AF135" s="920"/>
      <c r="AG135" s="920"/>
      <c r="AH135" s="921"/>
      <c r="AI135" s="921"/>
    </row>
    <row r="136" spans="1:35" ht="18" customHeight="1">
      <c r="A136" s="2224"/>
      <c r="B136" s="913"/>
      <c r="T136" s="912"/>
      <c r="V136" s="919"/>
      <c r="W136" s="919"/>
      <c r="X136" s="920"/>
      <c r="Y136" s="920"/>
      <c r="Z136" s="921"/>
      <c r="AA136" s="921"/>
      <c r="AD136" s="919"/>
      <c r="AE136" s="919"/>
      <c r="AF136" s="920"/>
      <c r="AG136" s="920"/>
      <c r="AH136" s="921"/>
      <c r="AI136" s="921"/>
    </row>
    <row r="137" spans="1:35" ht="18" customHeight="1">
      <c r="A137" s="2224"/>
      <c r="B137" s="913"/>
      <c r="T137" s="912"/>
      <c r="V137" s="919"/>
      <c r="W137" s="919"/>
      <c r="X137" s="920"/>
      <c r="Y137" s="920"/>
      <c r="Z137" s="921"/>
      <c r="AA137" s="921"/>
      <c r="AD137" s="919"/>
      <c r="AE137" s="919"/>
      <c r="AF137" s="920"/>
      <c r="AG137" s="920"/>
      <c r="AH137" s="921"/>
      <c r="AI137" s="921"/>
    </row>
    <row r="138" spans="1:35" ht="18" customHeight="1">
      <c r="A138" s="2224"/>
      <c r="B138" s="890"/>
      <c r="T138" s="912"/>
      <c r="V138" s="919"/>
      <c r="W138" s="919"/>
      <c r="X138" s="920"/>
      <c r="Y138" s="920"/>
      <c r="Z138" s="921"/>
      <c r="AA138" s="921"/>
      <c r="AD138" s="919"/>
      <c r="AE138" s="919"/>
      <c r="AF138" s="920"/>
      <c r="AG138" s="920"/>
      <c r="AH138" s="921"/>
      <c r="AI138" s="921"/>
    </row>
    <row r="139" spans="1:35" ht="18" customHeight="1">
      <c r="A139" s="2224" t="s">
        <v>168</v>
      </c>
      <c r="B139" s="913"/>
      <c r="T139" s="912">
        <f>T134+7</f>
        <v>45796</v>
      </c>
      <c r="U139" s="843">
        <f>U134+1</f>
        <v>31</v>
      </c>
      <c r="V139" s="919">
        <f>V134+5</f>
        <v>25</v>
      </c>
      <c r="W139" s="919">
        <f>V139+W$104</f>
        <v>155</v>
      </c>
      <c r="X139" s="920">
        <f>V139*2</f>
        <v>50</v>
      </c>
      <c r="Y139" s="920">
        <f>X139+Y$104</f>
        <v>310</v>
      </c>
      <c r="Z139" s="921">
        <f>V139*3</f>
        <v>75</v>
      </c>
      <c r="AA139" s="921">
        <f>Z139+AA$104</f>
        <v>465</v>
      </c>
      <c r="AC139" s="843">
        <f>AC134+1</f>
        <v>67</v>
      </c>
      <c r="AD139" s="919">
        <f>AD134+5</f>
        <v>25</v>
      </c>
      <c r="AE139" s="919">
        <f>AD139+AE$104</f>
        <v>440</v>
      </c>
      <c r="AF139" s="920">
        <f>AD139*2</f>
        <v>50</v>
      </c>
      <c r="AG139" s="920">
        <f>AF139+AG$104</f>
        <v>880</v>
      </c>
      <c r="AH139" s="921">
        <f>AD139*3</f>
        <v>75</v>
      </c>
      <c r="AI139" s="921">
        <f>AH139+AI$104</f>
        <v>1320</v>
      </c>
    </row>
    <row r="140" spans="1:35" ht="18" customHeight="1">
      <c r="A140" s="2224"/>
      <c r="B140" s="913"/>
      <c r="T140" s="912"/>
      <c r="V140" s="919"/>
      <c r="W140" s="919"/>
      <c r="X140" s="920"/>
      <c r="Y140" s="920"/>
      <c r="Z140" s="921"/>
      <c r="AA140" s="921"/>
      <c r="AD140" s="919"/>
      <c r="AE140" s="919"/>
      <c r="AF140" s="920"/>
      <c r="AG140" s="920"/>
      <c r="AH140" s="921"/>
      <c r="AI140" s="921"/>
    </row>
    <row r="141" spans="1:35" ht="18" customHeight="1">
      <c r="A141" s="2224"/>
      <c r="B141" s="913"/>
      <c r="T141" s="912"/>
      <c r="V141" s="919"/>
      <c r="W141" s="919"/>
      <c r="X141" s="920"/>
      <c r="Y141" s="920"/>
      <c r="Z141" s="921"/>
      <c r="AA141" s="921"/>
      <c r="AD141" s="919"/>
      <c r="AE141" s="919"/>
      <c r="AF141" s="920"/>
      <c r="AG141" s="920"/>
      <c r="AH141" s="921"/>
      <c r="AI141" s="921"/>
    </row>
    <row r="142" spans="1:35" ht="18" customHeight="1">
      <c r="A142" s="2224"/>
      <c r="B142" s="913"/>
      <c r="T142" s="912"/>
      <c r="V142" s="919"/>
      <c r="W142" s="919"/>
      <c r="X142" s="920"/>
      <c r="Y142" s="920"/>
      <c r="Z142" s="921"/>
      <c r="AA142" s="921"/>
      <c r="AD142" s="919"/>
      <c r="AE142" s="919"/>
      <c r="AF142" s="920"/>
      <c r="AG142" s="920"/>
      <c r="AH142" s="921"/>
      <c r="AI142" s="921"/>
    </row>
    <row r="143" spans="1:35" ht="18" customHeight="1">
      <c r="A143" s="2224"/>
      <c r="B143" s="890"/>
      <c r="T143" s="912"/>
      <c r="V143" s="919"/>
      <c r="W143" s="919"/>
      <c r="X143" s="920"/>
      <c r="Y143" s="920"/>
      <c r="Z143" s="921"/>
      <c r="AA143" s="921"/>
      <c r="AD143" s="919"/>
      <c r="AE143" s="919"/>
      <c r="AF143" s="920"/>
      <c r="AG143" s="920"/>
      <c r="AH143" s="921"/>
      <c r="AI143" s="921"/>
    </row>
    <row r="144" spans="1:35" ht="15" customHeight="1">
      <c r="A144" s="2225" t="s">
        <v>6</v>
      </c>
      <c r="B144" s="927" t="s">
        <v>16</v>
      </c>
      <c r="T144" s="912">
        <f>T139+7</f>
        <v>45803</v>
      </c>
      <c r="V144" s="919"/>
      <c r="W144" s="919"/>
      <c r="X144" s="920"/>
      <c r="Y144" s="920"/>
      <c r="Z144" s="921"/>
      <c r="AA144" s="921"/>
      <c r="AD144" s="919"/>
      <c r="AE144" s="919"/>
      <c r="AF144" s="920"/>
      <c r="AG144" s="920"/>
      <c r="AH144" s="921"/>
      <c r="AI144" s="921"/>
    </row>
    <row r="145" spans="1:35" ht="18" customHeight="1">
      <c r="A145" s="2225"/>
      <c r="B145" s="926"/>
      <c r="T145" s="912"/>
      <c r="V145" s="919"/>
      <c r="W145" s="919"/>
      <c r="X145" s="920"/>
      <c r="Y145" s="920"/>
      <c r="Z145" s="921"/>
      <c r="AA145" s="921"/>
      <c r="AD145" s="919"/>
      <c r="AE145" s="919"/>
      <c r="AF145" s="920"/>
      <c r="AG145" s="920"/>
      <c r="AH145" s="921"/>
      <c r="AI145" s="921"/>
    </row>
    <row r="146" spans="1:35" ht="18" customHeight="1">
      <c r="A146" s="2225"/>
      <c r="B146" s="926"/>
      <c r="T146" s="912"/>
      <c r="V146" s="919"/>
      <c r="W146" s="919"/>
      <c r="X146" s="920"/>
      <c r="Y146" s="920"/>
      <c r="Z146" s="921"/>
      <c r="AA146" s="921"/>
      <c r="AD146" s="919"/>
      <c r="AE146" s="919"/>
      <c r="AF146" s="920"/>
      <c r="AG146" s="920"/>
      <c r="AH146" s="921"/>
      <c r="AI146" s="921"/>
    </row>
    <row r="147" spans="1:35" ht="18" customHeight="1">
      <c r="A147" s="2225"/>
      <c r="B147" s="926"/>
      <c r="T147" s="912"/>
      <c r="V147" s="919"/>
      <c r="W147" s="919"/>
      <c r="X147" s="920"/>
      <c r="Y147" s="920"/>
      <c r="Z147" s="921"/>
      <c r="AA147" s="921"/>
      <c r="AD147" s="919"/>
      <c r="AE147" s="919"/>
      <c r="AF147" s="920"/>
      <c r="AG147" s="920"/>
      <c r="AH147" s="921"/>
      <c r="AI147" s="921"/>
    </row>
    <row r="148" spans="1:35" ht="18" customHeight="1">
      <c r="A148" s="2225"/>
      <c r="B148" s="927"/>
      <c r="T148" s="912"/>
      <c r="V148" s="919"/>
      <c r="W148" s="919"/>
      <c r="X148" s="920"/>
      <c r="Y148" s="920"/>
      <c r="Z148" s="921"/>
      <c r="AA148" s="921"/>
      <c r="AD148" s="919"/>
      <c r="AE148" s="919"/>
      <c r="AF148" s="920"/>
      <c r="AG148" s="920"/>
      <c r="AH148" s="921"/>
      <c r="AI148" s="921"/>
    </row>
    <row r="149" spans="1:35" ht="15" customHeight="1">
      <c r="A149" s="2224" t="s">
        <v>374</v>
      </c>
      <c r="B149" s="913"/>
      <c r="T149" s="912">
        <f>T144+7</f>
        <v>45810</v>
      </c>
      <c r="U149" s="843">
        <f>U139+1</f>
        <v>32</v>
      </c>
      <c r="V149" s="919">
        <f>V144+5</f>
        <v>5</v>
      </c>
      <c r="W149" s="919">
        <f>V149+W$139</f>
        <v>160</v>
      </c>
      <c r="X149" s="920">
        <f>V149*2</f>
        <v>10</v>
      </c>
      <c r="Y149" s="920">
        <f>X149+Y$139</f>
        <v>320</v>
      </c>
      <c r="Z149" s="921">
        <f>V149*3</f>
        <v>15</v>
      </c>
      <c r="AA149" s="921">
        <f>Z149+AA$139</f>
        <v>480</v>
      </c>
      <c r="AD149" s="919"/>
      <c r="AE149" s="919"/>
      <c r="AF149" s="920"/>
      <c r="AG149" s="920"/>
      <c r="AH149" s="921"/>
      <c r="AI149" s="921"/>
    </row>
    <row r="150" spans="1:35" ht="18" customHeight="1">
      <c r="A150" s="2224"/>
      <c r="B150" s="913"/>
      <c r="T150" s="912"/>
      <c r="V150" s="919"/>
      <c r="W150" s="919"/>
      <c r="X150" s="920"/>
      <c r="Y150" s="920"/>
      <c r="Z150" s="921"/>
      <c r="AA150" s="921"/>
      <c r="AD150" s="919"/>
      <c r="AE150" s="919"/>
      <c r="AF150" s="920"/>
      <c r="AG150" s="920"/>
      <c r="AH150" s="921"/>
      <c r="AI150" s="921"/>
    </row>
    <row r="151" spans="1:35" ht="18" customHeight="1">
      <c r="A151" s="2224"/>
      <c r="B151" s="913"/>
      <c r="T151" s="912"/>
      <c r="V151" s="919"/>
      <c r="W151" s="919"/>
      <c r="X151" s="920"/>
      <c r="Y151" s="920"/>
      <c r="Z151" s="921"/>
      <c r="AA151" s="921"/>
      <c r="AD151" s="919"/>
      <c r="AE151" s="919"/>
      <c r="AF151" s="920"/>
      <c r="AG151" s="920"/>
      <c r="AH151" s="921"/>
      <c r="AI151" s="921"/>
    </row>
    <row r="152" spans="1:35" ht="18" customHeight="1">
      <c r="A152" s="2224"/>
      <c r="B152" s="913"/>
      <c r="T152" s="912"/>
      <c r="V152" s="919"/>
      <c r="W152" s="919"/>
      <c r="X152" s="920"/>
      <c r="Y152" s="920"/>
      <c r="Z152" s="921"/>
      <c r="AA152" s="921"/>
      <c r="AD152" s="919"/>
      <c r="AE152" s="919"/>
      <c r="AF152" s="920"/>
      <c r="AG152" s="920"/>
      <c r="AH152" s="921"/>
      <c r="AI152" s="921"/>
    </row>
    <row r="153" spans="1:35" ht="18" customHeight="1">
      <c r="A153" s="2224"/>
      <c r="B153" s="890"/>
      <c r="T153" s="912"/>
      <c r="V153" s="919"/>
      <c r="W153" s="919"/>
      <c r="X153" s="920"/>
      <c r="Y153" s="920"/>
      <c r="Z153" s="921"/>
      <c r="AA153" s="921"/>
      <c r="AD153" s="919"/>
      <c r="AE153" s="919"/>
      <c r="AF153" s="920"/>
      <c r="AG153" s="920"/>
      <c r="AH153" s="921"/>
      <c r="AI153" s="921"/>
    </row>
    <row r="154" spans="1:35" ht="15" customHeight="1">
      <c r="A154" s="2224" t="s">
        <v>375</v>
      </c>
      <c r="B154" s="913"/>
      <c r="T154" s="912">
        <f>T149+7</f>
        <v>45817</v>
      </c>
      <c r="U154" s="843">
        <f>U149+1</f>
        <v>33</v>
      </c>
      <c r="V154" s="919">
        <f>V149+5</f>
        <v>10</v>
      </c>
      <c r="W154" s="919">
        <f>V154+W$139</f>
        <v>165</v>
      </c>
      <c r="X154" s="920">
        <f>V154*2</f>
        <v>20</v>
      </c>
      <c r="Y154" s="920">
        <f>X154+Y$139</f>
        <v>330</v>
      </c>
      <c r="Z154" s="921">
        <f>V154*3</f>
        <v>30</v>
      </c>
      <c r="AA154" s="921">
        <f>Z154+AA$139</f>
        <v>495</v>
      </c>
      <c r="AD154" s="919"/>
      <c r="AE154" s="919"/>
      <c r="AF154" s="920"/>
      <c r="AG154" s="920"/>
      <c r="AH154" s="921"/>
      <c r="AI154" s="921"/>
    </row>
    <row r="155" spans="1:35" ht="18" customHeight="1">
      <c r="A155" s="2224"/>
      <c r="B155" s="913"/>
      <c r="T155" s="912"/>
      <c r="V155" s="919"/>
      <c r="W155" s="919"/>
      <c r="X155" s="920"/>
      <c r="Y155" s="920"/>
      <c r="Z155" s="921"/>
      <c r="AA155" s="921"/>
      <c r="AD155" s="919"/>
      <c r="AE155" s="919"/>
      <c r="AF155" s="920"/>
      <c r="AG155" s="920"/>
      <c r="AH155" s="921"/>
      <c r="AI155" s="921"/>
    </row>
    <row r="156" spans="1:35" ht="18" customHeight="1">
      <c r="A156" s="2224"/>
      <c r="B156" s="913"/>
      <c r="T156" s="912"/>
      <c r="V156" s="919"/>
      <c r="W156" s="919"/>
      <c r="X156" s="920"/>
      <c r="Y156" s="920"/>
      <c r="Z156" s="921"/>
      <c r="AA156" s="921"/>
      <c r="AD156" s="919"/>
      <c r="AE156" s="919"/>
      <c r="AF156" s="920"/>
      <c r="AG156" s="920"/>
      <c r="AH156" s="921"/>
      <c r="AI156" s="921"/>
    </row>
    <row r="157" spans="1:35" ht="18" customHeight="1">
      <c r="A157" s="2224"/>
      <c r="B157" s="913"/>
      <c r="T157" s="912"/>
      <c r="V157" s="919"/>
      <c r="W157" s="919"/>
      <c r="X157" s="920"/>
      <c r="Y157" s="920"/>
      <c r="Z157" s="921"/>
      <c r="AA157" s="921"/>
      <c r="AD157" s="919"/>
      <c r="AE157" s="919"/>
      <c r="AF157" s="920"/>
      <c r="AG157" s="920"/>
      <c r="AH157" s="921"/>
      <c r="AI157" s="921"/>
    </row>
    <row r="158" spans="1:35" ht="18" customHeight="1">
      <c r="A158" s="2224"/>
      <c r="B158" s="890"/>
      <c r="T158" s="912"/>
      <c r="V158" s="919"/>
      <c r="W158" s="919"/>
      <c r="X158" s="920"/>
      <c r="Y158" s="920"/>
      <c r="Z158" s="921"/>
      <c r="AA158" s="921"/>
      <c r="AD158" s="919"/>
      <c r="AE158" s="919"/>
      <c r="AF158" s="920"/>
      <c r="AG158" s="920"/>
      <c r="AH158" s="921"/>
      <c r="AI158" s="921"/>
    </row>
    <row r="159" spans="1:35" ht="15" customHeight="1">
      <c r="A159" s="2224" t="s">
        <v>376</v>
      </c>
      <c r="B159" s="913"/>
      <c r="T159" s="912">
        <f>T154+7</f>
        <v>45824</v>
      </c>
      <c r="U159" s="843">
        <f>U154+1</f>
        <v>34</v>
      </c>
      <c r="V159" s="919">
        <f>V154+5</f>
        <v>15</v>
      </c>
      <c r="W159" s="919">
        <f>V159+W$139</f>
        <v>170</v>
      </c>
      <c r="X159" s="920">
        <f>V159*2</f>
        <v>30</v>
      </c>
      <c r="Y159" s="920">
        <f>X159+Y$139</f>
        <v>340</v>
      </c>
      <c r="Z159" s="921">
        <f>V159*3</f>
        <v>45</v>
      </c>
      <c r="AA159" s="921">
        <f>Z159+AA$139</f>
        <v>510</v>
      </c>
      <c r="AD159" s="919"/>
      <c r="AE159" s="919"/>
      <c r="AF159" s="920"/>
      <c r="AG159" s="920"/>
      <c r="AH159" s="921"/>
      <c r="AI159" s="921"/>
    </row>
    <row r="160" spans="1:35" ht="18" customHeight="1">
      <c r="A160" s="2224"/>
      <c r="B160" s="913"/>
      <c r="T160" s="912"/>
      <c r="V160" s="919"/>
      <c r="W160" s="919"/>
      <c r="X160" s="920"/>
      <c r="Y160" s="920"/>
      <c r="Z160" s="921"/>
      <c r="AA160" s="921"/>
      <c r="AD160" s="919"/>
      <c r="AE160" s="919"/>
      <c r="AF160" s="920"/>
      <c r="AG160" s="920"/>
      <c r="AH160" s="921"/>
      <c r="AI160" s="921"/>
    </row>
    <row r="161" spans="1:35" ht="18" customHeight="1">
      <c r="A161" s="2224"/>
      <c r="B161" s="913"/>
      <c r="T161" s="912"/>
      <c r="V161" s="919"/>
      <c r="W161" s="919"/>
      <c r="X161" s="920"/>
      <c r="Y161" s="920"/>
      <c r="Z161" s="921"/>
      <c r="AA161" s="921"/>
      <c r="AD161" s="919"/>
      <c r="AE161" s="919"/>
      <c r="AF161" s="920"/>
      <c r="AG161" s="920"/>
      <c r="AH161" s="921"/>
      <c r="AI161" s="921"/>
    </row>
    <row r="162" spans="1:35" ht="18" customHeight="1">
      <c r="A162" s="2224"/>
      <c r="B162" s="913"/>
      <c r="T162" s="912"/>
      <c r="V162" s="919"/>
      <c r="W162" s="919"/>
      <c r="X162" s="920"/>
      <c r="Y162" s="920"/>
      <c r="Z162" s="921"/>
      <c r="AA162" s="921"/>
      <c r="AD162" s="919"/>
      <c r="AE162" s="919"/>
      <c r="AF162" s="920"/>
      <c r="AG162" s="920"/>
      <c r="AH162" s="921"/>
      <c r="AI162" s="921"/>
    </row>
    <row r="163" spans="1:35" ht="18" customHeight="1">
      <c r="A163" s="2224"/>
      <c r="B163" s="890"/>
      <c r="T163" s="912"/>
      <c r="V163" s="919"/>
      <c r="W163" s="919"/>
      <c r="X163" s="920"/>
      <c r="Y163" s="920"/>
      <c r="Z163" s="921"/>
      <c r="AA163" s="921"/>
      <c r="AD163" s="919"/>
      <c r="AE163" s="919"/>
      <c r="AF163" s="920"/>
      <c r="AG163" s="920"/>
      <c r="AH163" s="921"/>
      <c r="AI163" s="921"/>
    </row>
    <row r="164" spans="1:35" ht="15" customHeight="1">
      <c r="A164" s="2224" t="s">
        <v>377</v>
      </c>
      <c r="B164" s="913"/>
      <c r="T164" s="912">
        <f>T159+7</f>
        <v>45831</v>
      </c>
      <c r="U164" s="843">
        <f>U159+1</f>
        <v>35</v>
      </c>
      <c r="V164" s="919">
        <f>V159+5</f>
        <v>20</v>
      </c>
      <c r="W164" s="919">
        <f>V164+W$139</f>
        <v>175</v>
      </c>
      <c r="X164" s="920">
        <f>V164*2</f>
        <v>40</v>
      </c>
      <c r="Y164" s="920">
        <f>X164+Y$139</f>
        <v>350</v>
      </c>
      <c r="Z164" s="921">
        <f>V164*3</f>
        <v>60</v>
      </c>
      <c r="AA164" s="921">
        <f>Z164+AA$139</f>
        <v>525</v>
      </c>
      <c r="AD164" s="919"/>
      <c r="AE164" s="919"/>
      <c r="AF164" s="920"/>
      <c r="AG164" s="920"/>
      <c r="AH164" s="921"/>
      <c r="AI164" s="921"/>
    </row>
    <row r="165" spans="1:35" ht="18" customHeight="1">
      <c r="A165" s="2224"/>
      <c r="B165" s="913"/>
      <c r="T165" s="912"/>
      <c r="V165" s="919"/>
      <c r="W165" s="919"/>
      <c r="X165" s="920"/>
      <c r="Y165" s="920"/>
      <c r="Z165" s="921"/>
      <c r="AA165" s="921"/>
      <c r="AD165" s="919"/>
      <c r="AE165" s="919"/>
      <c r="AF165" s="920"/>
      <c r="AG165" s="920"/>
      <c r="AH165" s="921"/>
      <c r="AI165" s="921"/>
    </row>
    <row r="166" spans="1:35" ht="18" customHeight="1">
      <c r="A166" s="2224"/>
      <c r="B166" s="913"/>
      <c r="T166" s="912"/>
      <c r="V166" s="919"/>
      <c r="W166" s="919"/>
      <c r="X166" s="920"/>
      <c r="Y166" s="920"/>
      <c r="Z166" s="921"/>
      <c r="AA166" s="921"/>
      <c r="AD166" s="919"/>
      <c r="AE166" s="919"/>
      <c r="AF166" s="920"/>
      <c r="AG166" s="920"/>
      <c r="AH166" s="921"/>
      <c r="AI166" s="921"/>
    </row>
    <row r="167" spans="1:35" ht="18" customHeight="1">
      <c r="A167" s="2224"/>
      <c r="B167" s="913"/>
      <c r="T167" s="912"/>
      <c r="V167" s="919"/>
      <c r="W167" s="919"/>
      <c r="X167" s="920"/>
      <c r="Y167" s="920"/>
      <c r="Z167" s="921"/>
      <c r="AA167" s="921"/>
      <c r="AD167" s="919"/>
      <c r="AE167" s="919"/>
      <c r="AF167" s="920"/>
      <c r="AG167" s="920"/>
      <c r="AH167" s="921"/>
      <c r="AI167" s="921"/>
    </row>
    <row r="168" spans="1:35" ht="18" customHeight="1">
      <c r="A168" s="2224"/>
      <c r="B168" s="911" t="s">
        <v>589</v>
      </c>
      <c r="T168" s="912"/>
      <c r="V168" s="919"/>
      <c r="W168" s="919"/>
      <c r="X168" s="920"/>
      <c r="Y168" s="920"/>
      <c r="Z168" s="921"/>
      <c r="AA168" s="921"/>
      <c r="AD168" s="919"/>
      <c r="AE168" s="919"/>
      <c r="AF168" s="920"/>
      <c r="AG168" s="920"/>
      <c r="AH168" s="921"/>
      <c r="AI168" s="921"/>
    </row>
    <row r="169" spans="1:35" ht="15.75" customHeight="1">
      <c r="A169" s="2224" t="s">
        <v>378</v>
      </c>
      <c r="B169" s="933" t="s">
        <v>415</v>
      </c>
      <c r="T169" s="912">
        <f>T164+7</f>
        <v>45838</v>
      </c>
      <c r="U169" s="843">
        <f>U164+1</f>
        <v>36</v>
      </c>
      <c r="V169" s="919">
        <f>V164+5</f>
        <v>25</v>
      </c>
      <c r="W169" s="919">
        <f>V169+W$139</f>
        <v>180</v>
      </c>
      <c r="X169" s="920">
        <f>V169*2</f>
        <v>50</v>
      </c>
      <c r="Y169" s="920">
        <f>X169+Y$139</f>
        <v>360</v>
      </c>
      <c r="Z169" s="921">
        <f>V169*3</f>
        <v>75</v>
      </c>
      <c r="AA169" s="921">
        <f>Z169+AA$139</f>
        <v>540</v>
      </c>
      <c r="AD169" s="919"/>
      <c r="AE169" s="919"/>
      <c r="AF169" s="920"/>
      <c r="AG169" s="920"/>
      <c r="AH169" s="921"/>
      <c r="AI169" s="921"/>
    </row>
    <row r="170" spans="1:35" ht="15" customHeight="1">
      <c r="A170" s="2224"/>
      <c r="B170" s="934"/>
      <c r="T170" s="912"/>
    </row>
    <row r="171" spans="1:35" ht="16" customHeight="1">
      <c r="A171" s="2224"/>
      <c r="B171" s="934"/>
      <c r="T171" s="912"/>
    </row>
    <row r="172" spans="1:35" ht="16" customHeight="1">
      <c r="A172" s="2224"/>
      <c r="B172" s="934"/>
      <c r="T172" s="912"/>
    </row>
    <row r="173" spans="1:35" ht="16" customHeight="1">
      <c r="A173" s="2224"/>
      <c r="B173" s="935"/>
      <c r="T173" s="912"/>
    </row>
    <row r="174" spans="1:35" ht="17" customHeight="1">
      <c r="A174" s="938" t="s">
        <v>813</v>
      </c>
      <c r="B174" s="939" t="s">
        <v>487</v>
      </c>
      <c r="T174" s="912"/>
    </row>
    <row r="175" spans="1:35" ht="15" customHeight="1">
      <c r="A175" s="2224" t="s">
        <v>379</v>
      </c>
      <c r="B175" s="940" t="s">
        <v>814</v>
      </c>
      <c r="T175" s="912">
        <f>T169+7</f>
        <v>45845</v>
      </c>
    </row>
    <row r="176" spans="1:35" ht="16" customHeight="1">
      <c r="A176" s="2224"/>
      <c r="B176" s="941"/>
      <c r="T176" s="912"/>
    </row>
    <row r="177" spans="1:20" ht="16" customHeight="1">
      <c r="A177" s="2224"/>
      <c r="B177" s="941"/>
      <c r="T177" s="912"/>
    </row>
    <row r="178" spans="1:20" ht="16" customHeight="1">
      <c r="A178" s="2224"/>
      <c r="B178" s="941"/>
      <c r="T178" s="912"/>
    </row>
    <row r="179" spans="1:20" ht="17" customHeight="1">
      <c r="A179" s="2224"/>
      <c r="B179" s="942"/>
      <c r="T179" s="912"/>
    </row>
    <row r="180" spans="1:20" ht="15.75" customHeight="1">
      <c r="A180" s="2224" t="s">
        <v>815</v>
      </c>
      <c r="B180" s="940" t="s">
        <v>816</v>
      </c>
      <c r="T180" s="912">
        <f>T175+7</f>
        <v>45852</v>
      </c>
    </row>
    <row r="181" spans="1:20" ht="15.75" customHeight="1">
      <c r="A181" s="2224"/>
      <c r="B181" s="940"/>
    </row>
    <row r="182" spans="1:20" ht="15.75" customHeight="1">
      <c r="A182" s="2224"/>
      <c r="B182" s="940"/>
    </row>
    <row r="183" spans="1:20" ht="15.75" customHeight="1">
      <c r="A183" s="2224"/>
      <c r="B183" s="940"/>
    </row>
    <row r="184" spans="1:20" ht="15.75" customHeight="1">
      <c r="A184" s="2224"/>
      <c r="B184" s="940"/>
    </row>
  </sheetData>
  <mergeCells count="75">
    <mergeCell ref="C9:C13"/>
    <mergeCell ref="Q9:Q13"/>
    <mergeCell ref="N9:N13"/>
    <mergeCell ref="O9:O13"/>
    <mergeCell ref="P9:P13"/>
    <mergeCell ref="D9:D13"/>
    <mergeCell ref="E9:E13"/>
    <mergeCell ref="H9:H13"/>
    <mergeCell ref="F9:F13"/>
    <mergeCell ref="G9:G13"/>
    <mergeCell ref="I9:I13"/>
    <mergeCell ref="J9:J13"/>
    <mergeCell ref="K9:K13"/>
    <mergeCell ref="L9:L13"/>
    <mergeCell ref="M9:M13"/>
    <mergeCell ref="U6:AA6"/>
    <mergeCell ref="V7:W8"/>
    <mergeCell ref="X7:Y8"/>
    <mergeCell ref="Z7:AA8"/>
    <mergeCell ref="R9:R13"/>
    <mergeCell ref="A9:A13"/>
    <mergeCell ref="A17:A21"/>
    <mergeCell ref="A24:A28"/>
    <mergeCell ref="A31:A32"/>
    <mergeCell ref="A1:B1"/>
    <mergeCell ref="A2:B2"/>
    <mergeCell ref="A3:B3"/>
    <mergeCell ref="A4:A8"/>
    <mergeCell ref="B9:B13"/>
    <mergeCell ref="A74:A78"/>
    <mergeCell ref="A37:A41"/>
    <mergeCell ref="A42:A46"/>
    <mergeCell ref="A47:A48"/>
    <mergeCell ref="A49:A53"/>
    <mergeCell ref="A54:A58"/>
    <mergeCell ref="A59:A63"/>
    <mergeCell ref="A64:A68"/>
    <mergeCell ref="A69:A73"/>
    <mergeCell ref="A134:A138"/>
    <mergeCell ref="A79:A83"/>
    <mergeCell ref="A84:A88"/>
    <mergeCell ref="A89:A93"/>
    <mergeCell ref="A94:A98"/>
    <mergeCell ref="A99:A103"/>
    <mergeCell ref="A104:A108"/>
    <mergeCell ref="A109:A113"/>
    <mergeCell ref="A114:A118"/>
    <mergeCell ref="A119:A123"/>
    <mergeCell ref="A124:A128"/>
    <mergeCell ref="A129:A133"/>
    <mergeCell ref="A169:A173"/>
    <mergeCell ref="A175:A179"/>
    <mergeCell ref="A180:A184"/>
    <mergeCell ref="A139:A143"/>
    <mergeCell ref="A144:A148"/>
    <mergeCell ref="A149:A153"/>
    <mergeCell ref="A154:A158"/>
    <mergeCell ref="A159:A163"/>
    <mergeCell ref="A164:A168"/>
    <mergeCell ref="O17:O21"/>
    <mergeCell ref="P17:P21"/>
    <mergeCell ref="Q17:Q21"/>
    <mergeCell ref="B19:B21"/>
    <mergeCell ref="C17:C21"/>
    <mergeCell ref="D17:D21"/>
    <mergeCell ref="E17:E21"/>
    <mergeCell ref="H17:H21"/>
    <mergeCell ref="G17:G21"/>
    <mergeCell ref="F17:F21"/>
    <mergeCell ref="I17:I21"/>
    <mergeCell ref="J17:J21"/>
    <mergeCell ref="K17:K21"/>
    <mergeCell ref="L17:L21"/>
    <mergeCell ref="M17:M21"/>
    <mergeCell ref="N17:N21"/>
  </mergeCells>
  <hyperlinks>
    <hyperlink ref="F14" r:id="rId1" xr:uid="{A5B19DD8-B528-4379-B4A6-2FED92FA7464}"/>
    <hyperlink ref="F15" r:id="rId2" xr:uid="{02ECFCA6-8D72-4AC7-8A18-C1D5093613F8}"/>
    <hyperlink ref="F16" r:id="rId3" xr:uid="{79FA329B-C58C-41C7-B9A0-753981A72168}"/>
    <hyperlink ref="F17" r:id="rId4" xr:uid="{D4A55000-8652-4465-BEB4-7DCFA0E9EB4D}"/>
    <hyperlink ref="F22" r:id="rId5" xr:uid="{6B82B648-1D24-40C3-B3AA-FE2CDB75BD59}"/>
    <hyperlink ref="F23" r:id="rId6" xr:uid="{C629DC84-E849-4E4C-9DDF-65A744186A9A}"/>
    <hyperlink ref="F29" r:id="rId7" xr:uid="{41E733FB-B874-4812-A9D5-2B15FBC89F1E}"/>
    <hyperlink ref="F30" r:id="rId8" xr:uid="{ECB24AEA-8B69-4F2F-8C1F-1A5E8DC70909}"/>
    <hyperlink ref="F31" r:id="rId9" xr:uid="{B86EC7E5-D7C3-482E-8680-24F9BD1DB208}"/>
    <hyperlink ref="F33" r:id="rId10" xr:uid="{9BD429D4-3C44-44CE-A646-009FE6BA8C64}"/>
    <hyperlink ref="F34" r:id="rId11" xr:uid="{EC61B3EB-8778-4A15-BFB5-83A67D608370}"/>
    <hyperlink ref="F35" r:id="rId12" xr:uid="{21863A81-C3CC-48EF-B66C-B6D707416834}"/>
    <hyperlink ref="F36" r:id="rId13" xr:uid="{69A0026D-6B6C-4A0C-9562-974452F997AE}"/>
    <hyperlink ref="F48" r:id="rId14" xr:uid="{00E4A9A4-9BEC-49CA-A74B-DB05F9FD0E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4D88-BDEA-40BC-B395-05778C41D406}">
  <sheetPr>
    <tabColor rgb="FF92D050"/>
  </sheetPr>
  <dimension ref="A1:AI234"/>
  <sheetViews>
    <sheetView topLeftCell="A193" workbookViewId="0">
      <selection activeCell="E88" sqref="E88"/>
    </sheetView>
  </sheetViews>
  <sheetFormatPr baseColWidth="10" defaultColWidth="9" defaultRowHeight="15.75" customHeight="1"/>
  <cols>
    <col min="1" max="1" width="7.5" style="47" customWidth="1"/>
    <col min="2" max="2" width="26.5" style="47" customWidth="1"/>
    <col min="10" max="10" width="10" style="842" customWidth="1"/>
    <col min="11" max="11" width="3" bestFit="1" customWidth="1"/>
    <col min="12" max="17" width="5.6640625" customWidth="1"/>
    <col min="18" max="18" width="18.33203125" customWidth="1"/>
    <col min="19" max="19" width="26.5" customWidth="1"/>
    <col min="20" max="20" width="12" customWidth="1"/>
    <col min="21" max="25" width="5.1640625" customWidth="1"/>
  </cols>
  <sheetData>
    <row r="1" spans="1:35" ht="15.75" customHeight="1">
      <c r="A1" s="2241" t="s">
        <v>749</v>
      </c>
      <c r="B1" s="2242"/>
      <c r="C1" s="870"/>
      <c r="D1" s="871"/>
      <c r="E1" s="872"/>
      <c r="F1" s="873"/>
      <c r="G1" s="873"/>
      <c r="H1" s="874"/>
      <c r="I1" s="875"/>
      <c r="J1" s="875"/>
      <c r="K1" s="875"/>
      <c r="L1" s="875"/>
      <c r="M1" s="875"/>
      <c r="N1" s="875"/>
      <c r="O1" s="873"/>
      <c r="P1" s="873"/>
      <c r="Q1" s="873"/>
      <c r="R1" s="875"/>
    </row>
    <row r="2" spans="1:35" ht="60.75" customHeight="1">
      <c r="A2" s="2243" t="s">
        <v>750</v>
      </c>
      <c r="B2" s="2244"/>
      <c r="C2" s="876" t="s">
        <v>751</v>
      </c>
      <c r="D2" s="877" t="s">
        <v>752</v>
      </c>
      <c r="E2" s="878" t="s">
        <v>753</v>
      </c>
      <c r="F2" s="878" t="s">
        <v>754</v>
      </c>
      <c r="G2" s="878" t="s">
        <v>755</v>
      </c>
      <c r="H2" s="878" t="s">
        <v>756</v>
      </c>
      <c r="I2" s="879" t="s">
        <v>757</v>
      </c>
      <c r="J2" s="879" t="s">
        <v>758</v>
      </c>
      <c r="K2" s="879" t="s">
        <v>759</v>
      </c>
      <c r="L2" s="879" t="s">
        <v>760</v>
      </c>
      <c r="M2" s="879" t="s">
        <v>761</v>
      </c>
      <c r="N2" s="879" t="s">
        <v>762</v>
      </c>
      <c r="O2" s="880" t="s">
        <v>763</v>
      </c>
      <c r="P2" s="880" t="s">
        <v>764</v>
      </c>
      <c r="Q2" s="880" t="s">
        <v>765</v>
      </c>
      <c r="R2" s="880" t="s">
        <v>766</v>
      </c>
    </row>
    <row r="3" spans="1:35" ht="16">
      <c r="A3" s="2245" t="s">
        <v>767</v>
      </c>
      <c r="B3" s="2246"/>
      <c r="C3" s="881"/>
      <c r="D3" s="882"/>
      <c r="E3" s="883"/>
      <c r="F3" s="883"/>
      <c r="G3" s="883"/>
      <c r="H3" s="883"/>
      <c r="I3" s="884"/>
      <c r="J3" s="884"/>
      <c r="K3" s="884"/>
      <c r="L3" s="884"/>
      <c r="M3" s="884"/>
      <c r="N3" s="884"/>
      <c r="O3" s="885"/>
      <c r="P3" s="885"/>
      <c r="Q3" s="885"/>
      <c r="R3" s="886"/>
    </row>
    <row r="4" spans="1:35" ht="18" customHeight="1">
      <c r="A4" s="1437" t="s">
        <v>768</v>
      </c>
      <c r="B4" s="712" t="s">
        <v>769</v>
      </c>
      <c r="C4" s="1074"/>
      <c r="D4" s="1074"/>
      <c r="E4" s="1074"/>
      <c r="F4" s="1074"/>
      <c r="G4" s="1074"/>
      <c r="H4" s="1074"/>
      <c r="I4" s="1074"/>
      <c r="J4" s="1075"/>
      <c r="K4" s="1074"/>
      <c r="L4" s="1074"/>
      <c r="M4" s="1074"/>
      <c r="N4" s="1074"/>
      <c r="O4" s="1074"/>
      <c r="P4" s="1074"/>
      <c r="Q4" s="1074"/>
      <c r="R4" s="1074"/>
      <c r="T4" s="842">
        <v>45537</v>
      </c>
    </row>
    <row r="5" spans="1:35" ht="18" customHeight="1">
      <c r="A5" s="1437"/>
      <c r="B5" s="317" t="s">
        <v>770</v>
      </c>
      <c r="C5" s="1074"/>
      <c r="D5" s="1074"/>
      <c r="E5" s="1074"/>
      <c r="F5" s="1074"/>
      <c r="G5" s="1074"/>
      <c r="H5" s="1074"/>
      <c r="I5" s="1074"/>
      <c r="J5" s="1075"/>
      <c r="K5" s="1074"/>
      <c r="L5" s="1074"/>
      <c r="M5" s="1074"/>
      <c r="N5" s="1074"/>
      <c r="O5" s="1074"/>
      <c r="P5" s="1074"/>
      <c r="Q5" s="1074"/>
      <c r="R5" s="1074"/>
      <c r="T5" s="842"/>
    </row>
    <row r="6" spans="1:35" ht="18" customHeight="1">
      <c r="A6" s="1437"/>
      <c r="B6" s="276" t="s">
        <v>771</v>
      </c>
      <c r="C6" s="1074"/>
      <c r="D6" s="1074"/>
      <c r="E6" s="1074"/>
      <c r="F6" s="1074"/>
      <c r="G6" s="1074"/>
      <c r="H6" s="1074"/>
      <c r="I6" s="1074"/>
      <c r="J6" s="1075"/>
      <c r="K6" s="1074"/>
      <c r="L6" s="1074"/>
      <c r="M6" s="1074"/>
      <c r="N6" s="1074"/>
      <c r="O6" s="1074"/>
      <c r="P6" s="1074"/>
      <c r="Q6" s="1074"/>
      <c r="R6" s="1074"/>
      <c r="T6" s="842"/>
      <c r="U6" s="2247" t="s">
        <v>588</v>
      </c>
      <c r="V6" s="2247"/>
      <c r="W6" s="2247"/>
      <c r="X6" s="2247"/>
      <c r="Y6" s="2247"/>
      <c r="Z6" s="2247"/>
      <c r="AA6" s="2247"/>
      <c r="AC6" s="866" t="s">
        <v>772</v>
      </c>
      <c r="AD6" s="866"/>
      <c r="AE6" s="866"/>
      <c r="AF6" s="866"/>
      <c r="AG6" s="866"/>
      <c r="AH6" s="866"/>
      <c r="AI6" s="866"/>
    </row>
    <row r="7" spans="1:35" ht="18" customHeight="1">
      <c r="A7" s="1437"/>
      <c r="B7" s="276" t="s">
        <v>773</v>
      </c>
      <c r="C7" s="1074"/>
      <c r="D7" s="1074"/>
      <c r="E7" s="1074"/>
      <c r="F7" s="1074"/>
      <c r="G7" s="1074"/>
      <c r="H7" s="1074"/>
      <c r="I7" s="1074"/>
      <c r="J7" s="1075"/>
      <c r="K7" s="1074"/>
      <c r="L7" s="1074"/>
      <c r="M7" s="1074"/>
      <c r="N7" s="1074"/>
      <c r="O7" s="1074"/>
      <c r="P7" s="1074"/>
      <c r="Q7" s="1074"/>
      <c r="R7" s="1074"/>
      <c r="T7" s="842"/>
      <c r="V7" s="2248" t="s">
        <v>774</v>
      </c>
      <c r="W7" s="2248"/>
      <c r="X7" s="2249" t="s">
        <v>775</v>
      </c>
      <c r="Y7" s="2249"/>
      <c r="Z7" s="2250" t="s">
        <v>776</v>
      </c>
      <c r="AA7" s="2250"/>
      <c r="AD7" s="867" t="s">
        <v>774</v>
      </c>
      <c r="AE7" s="867"/>
      <c r="AF7" s="868" t="s">
        <v>775</v>
      </c>
      <c r="AG7" s="868"/>
      <c r="AH7" s="869" t="s">
        <v>776</v>
      </c>
      <c r="AI7" s="869"/>
    </row>
    <row r="8" spans="1:35" ht="18" customHeight="1">
      <c r="A8" s="1437"/>
      <c r="B8" s="319" t="s">
        <v>777</v>
      </c>
      <c r="C8" s="1074"/>
      <c r="D8" s="1074"/>
      <c r="E8" s="1074"/>
      <c r="F8" s="1074"/>
      <c r="G8" s="1074"/>
      <c r="H8" s="1074"/>
      <c r="I8" s="1074"/>
      <c r="J8" s="1075"/>
      <c r="K8" s="1074"/>
      <c r="L8" s="1074"/>
      <c r="M8" s="1074"/>
      <c r="N8" s="1074"/>
      <c r="O8" s="1074"/>
      <c r="P8" s="1074"/>
      <c r="Q8" s="1074"/>
      <c r="R8" s="1074"/>
      <c r="T8" s="842"/>
      <c r="V8" s="2248"/>
      <c r="W8" s="2248"/>
      <c r="X8" s="2249"/>
      <c r="Y8" s="2249"/>
      <c r="Z8" s="2250"/>
      <c r="AA8" s="2250"/>
      <c r="AD8" s="867"/>
      <c r="AE8" s="867"/>
      <c r="AF8" s="868"/>
      <c r="AG8" s="868"/>
      <c r="AH8" s="869"/>
      <c r="AI8" s="869"/>
    </row>
    <row r="9" spans="1:35" ht="18" customHeight="1">
      <c r="A9" s="1491" t="s">
        <v>26</v>
      </c>
      <c r="B9" s="295"/>
      <c r="C9" s="1074"/>
      <c r="D9" s="1074"/>
      <c r="E9" s="1074"/>
      <c r="F9" s="1074"/>
      <c r="G9" s="1074"/>
      <c r="H9" s="1074"/>
      <c r="I9" s="1074"/>
      <c r="J9" s="1075"/>
      <c r="K9" s="1074"/>
      <c r="L9" s="1074"/>
      <c r="M9" s="1074"/>
      <c r="N9" s="1074"/>
      <c r="O9" s="1074"/>
      <c r="P9" s="1074"/>
      <c r="Q9" s="1074"/>
      <c r="R9" s="1074"/>
      <c r="T9" s="842">
        <f>T4+7</f>
        <v>45544</v>
      </c>
      <c r="U9">
        <v>1</v>
      </c>
      <c r="V9" s="863">
        <v>5</v>
      </c>
      <c r="W9" s="863">
        <f>V9</f>
        <v>5</v>
      </c>
      <c r="X9" s="865">
        <f>V9*2</f>
        <v>10</v>
      </c>
      <c r="Y9" s="865">
        <f>X9</f>
        <v>10</v>
      </c>
      <c r="Z9" s="864">
        <f>V9*3</f>
        <v>15</v>
      </c>
      <c r="AA9" s="864">
        <f>Z9</f>
        <v>15</v>
      </c>
      <c r="AC9">
        <f>1+U219</f>
        <v>37</v>
      </c>
      <c r="AD9" s="863">
        <v>5</v>
      </c>
      <c r="AE9" s="863">
        <f>AD9+W219</f>
        <v>185</v>
      </c>
      <c r="AF9" s="865">
        <f>AD9*2</f>
        <v>10</v>
      </c>
      <c r="AG9" s="865">
        <f>AF9+Y219</f>
        <v>370</v>
      </c>
      <c r="AH9" s="864">
        <f>AD9*3</f>
        <v>15</v>
      </c>
      <c r="AI9" s="864">
        <f>AH9+AA219</f>
        <v>555</v>
      </c>
    </row>
    <row r="10" spans="1:35" ht="16" customHeight="1">
      <c r="A10" s="1492"/>
      <c r="B10" s="276"/>
      <c r="C10" s="1074"/>
      <c r="D10" s="1074"/>
      <c r="E10" s="1074"/>
      <c r="F10" s="1074"/>
      <c r="G10" s="1074"/>
      <c r="H10" s="1074"/>
      <c r="I10" s="1074"/>
      <c r="J10" s="1075"/>
      <c r="K10" s="1074"/>
      <c r="L10" s="1074"/>
      <c r="M10" s="1074"/>
      <c r="N10" s="1074"/>
      <c r="O10" s="1074"/>
      <c r="P10" s="1074"/>
      <c r="Q10" s="1074"/>
      <c r="R10" s="1074"/>
      <c r="T10" s="842"/>
      <c r="V10" s="863"/>
      <c r="W10" s="863"/>
      <c r="X10" s="865"/>
      <c r="Y10" s="865"/>
      <c r="Z10" s="864"/>
      <c r="AA10" s="864"/>
      <c r="AD10" s="863"/>
      <c r="AE10" s="863"/>
      <c r="AF10" s="865"/>
      <c r="AG10" s="865"/>
      <c r="AH10" s="864"/>
      <c r="AI10" s="864"/>
    </row>
    <row r="11" spans="1:35" ht="16" customHeight="1">
      <c r="A11" s="1492"/>
      <c r="B11" s="276"/>
      <c r="C11" s="1074"/>
      <c r="D11" s="1074"/>
      <c r="E11" s="1074"/>
      <c r="F11" s="1074"/>
      <c r="G11" s="1074"/>
      <c r="H11" s="1074"/>
      <c r="I11" s="1074"/>
      <c r="J11" s="1075"/>
      <c r="K11" s="1074"/>
      <c r="L11" s="1074"/>
      <c r="M11" s="1074"/>
      <c r="N11" s="1074"/>
      <c r="O11" s="1074"/>
      <c r="P11" s="1074"/>
      <c r="Q11" s="1074"/>
      <c r="R11" s="1074"/>
      <c r="T11" s="842"/>
      <c r="V11" s="863"/>
      <c r="W11" s="863"/>
      <c r="X11" s="865"/>
      <c r="Y11" s="865"/>
      <c r="Z11" s="864"/>
      <c r="AA11" s="864"/>
      <c r="AD11" s="863"/>
      <c r="AE11" s="863"/>
      <c r="AF11" s="865"/>
      <c r="AG11" s="865"/>
      <c r="AH11" s="864"/>
      <c r="AI11" s="864"/>
    </row>
    <row r="12" spans="1:35" ht="16" customHeight="1">
      <c r="A12" s="1492"/>
      <c r="B12" s="276"/>
      <c r="C12" s="1074"/>
      <c r="D12" s="1074"/>
      <c r="E12" s="1074"/>
      <c r="F12" s="1074"/>
      <c r="G12" s="1074"/>
      <c r="H12" s="1074"/>
      <c r="I12" s="1074"/>
      <c r="J12" s="1075"/>
      <c r="K12" s="1074"/>
      <c r="L12" s="1074"/>
      <c r="M12" s="1074"/>
      <c r="N12" s="1074"/>
      <c r="O12" s="1074"/>
      <c r="P12" s="1074"/>
      <c r="Q12" s="1074"/>
      <c r="R12" s="1074"/>
      <c r="T12" s="842"/>
      <c r="V12" s="863"/>
      <c r="W12" s="863"/>
      <c r="X12" s="865"/>
      <c r="Y12" s="865"/>
      <c r="Z12" s="864"/>
      <c r="AA12" s="864"/>
      <c r="AD12" s="863"/>
      <c r="AE12" s="863"/>
      <c r="AF12" s="865"/>
      <c r="AG12" s="865"/>
      <c r="AH12" s="864"/>
      <c r="AI12" s="864"/>
    </row>
    <row r="13" spans="1:35" ht="17" customHeight="1">
      <c r="A13" s="1493"/>
      <c r="B13" s="319"/>
      <c r="C13" s="1074"/>
      <c r="D13" s="1074"/>
      <c r="E13" s="1074"/>
      <c r="F13" s="1074"/>
      <c r="G13" s="1074"/>
      <c r="H13" s="1074"/>
      <c r="I13" s="1074"/>
      <c r="J13" s="1075"/>
      <c r="K13" s="1074"/>
      <c r="L13" s="1074"/>
      <c r="M13" s="1074"/>
      <c r="N13" s="1074"/>
      <c r="O13" s="1074"/>
      <c r="P13" s="1074"/>
      <c r="Q13" s="1074"/>
      <c r="R13" s="1074"/>
      <c r="T13" s="842"/>
      <c r="V13" s="863"/>
      <c r="W13" s="863"/>
      <c r="X13" s="865"/>
      <c r="Y13" s="865"/>
      <c r="Z13" s="864"/>
      <c r="AA13" s="864"/>
      <c r="AD13" s="863"/>
      <c r="AE13" s="863"/>
      <c r="AF13" s="865"/>
      <c r="AG13" s="865"/>
      <c r="AH13" s="864"/>
      <c r="AI13" s="864"/>
    </row>
    <row r="14" spans="1:35" ht="18" customHeight="1">
      <c r="A14" s="1491" t="s">
        <v>46</v>
      </c>
      <c r="B14" s="295"/>
      <c r="C14" s="1074"/>
      <c r="D14" s="1074"/>
      <c r="E14" s="1074"/>
      <c r="F14" s="1074"/>
      <c r="G14" s="1074"/>
      <c r="H14" s="1074"/>
      <c r="I14" s="1074"/>
      <c r="J14" s="1075"/>
      <c r="K14" s="1074"/>
      <c r="L14" s="1074"/>
      <c r="M14" s="1074"/>
      <c r="N14" s="1074"/>
      <c r="O14" s="1074"/>
      <c r="P14" s="1074"/>
      <c r="Q14" s="1074"/>
      <c r="R14" s="1074"/>
      <c r="T14" s="842">
        <f>T9+7</f>
        <v>45551</v>
      </c>
      <c r="U14">
        <f>U9+1</f>
        <v>2</v>
      </c>
      <c r="V14" s="863">
        <f>V9+5</f>
        <v>10</v>
      </c>
      <c r="W14" s="863">
        <f>V14</f>
        <v>10</v>
      </c>
      <c r="X14" s="865">
        <f>V14*2</f>
        <v>20</v>
      </c>
      <c r="Y14" s="865">
        <f>X14</f>
        <v>20</v>
      </c>
      <c r="Z14" s="864">
        <f>V14*3</f>
        <v>30</v>
      </c>
      <c r="AA14" s="864">
        <f>Z14</f>
        <v>30</v>
      </c>
      <c r="AC14">
        <f>AC9+1</f>
        <v>38</v>
      </c>
      <c r="AD14" s="863">
        <f>AD9+5</f>
        <v>10</v>
      </c>
      <c r="AE14" s="863">
        <f>AE9+AD14</f>
        <v>195</v>
      </c>
      <c r="AF14" s="865">
        <f>AD14*2</f>
        <v>20</v>
      </c>
      <c r="AG14" s="865">
        <f>AF14+AG9</f>
        <v>390</v>
      </c>
      <c r="AH14" s="864">
        <f>AD14*3</f>
        <v>30</v>
      </c>
      <c r="AI14" s="864">
        <f>AH14+AI9</f>
        <v>585</v>
      </c>
    </row>
    <row r="15" spans="1:35" ht="16" customHeight="1">
      <c r="A15" s="1492"/>
      <c r="B15" s="276"/>
      <c r="C15" s="1074"/>
      <c r="D15" s="1074"/>
      <c r="E15" s="1074"/>
      <c r="F15" s="1074"/>
      <c r="G15" s="1074"/>
      <c r="H15" s="1074"/>
      <c r="I15" s="1074"/>
      <c r="J15" s="1075"/>
      <c r="K15" s="1074"/>
      <c r="L15" s="1074"/>
      <c r="M15" s="1074"/>
      <c r="N15" s="1074"/>
      <c r="O15" s="1074"/>
      <c r="P15" s="1074"/>
      <c r="Q15" s="1074"/>
      <c r="R15" s="1074"/>
      <c r="T15" s="842"/>
      <c r="V15" s="863"/>
      <c r="W15" s="863"/>
      <c r="X15" s="865"/>
      <c r="Y15" s="865"/>
      <c r="Z15" s="864"/>
      <c r="AA15" s="864"/>
      <c r="AD15" s="863"/>
      <c r="AE15" s="863"/>
      <c r="AF15" s="865"/>
      <c r="AG15" s="865"/>
      <c r="AH15" s="864"/>
      <c r="AI15" s="864"/>
    </row>
    <row r="16" spans="1:35" ht="16" customHeight="1">
      <c r="A16" s="1492"/>
      <c r="B16" s="276"/>
      <c r="C16" s="1074"/>
      <c r="D16" s="1074"/>
      <c r="E16" s="1074"/>
      <c r="F16" s="1074"/>
      <c r="G16" s="1074"/>
      <c r="H16" s="1074"/>
      <c r="I16" s="1074"/>
      <c r="J16" s="1075"/>
      <c r="K16" s="1074"/>
      <c r="L16" s="1074"/>
      <c r="M16" s="1074"/>
      <c r="N16" s="1074"/>
      <c r="O16" s="1074"/>
      <c r="P16" s="1074"/>
      <c r="Q16" s="1074"/>
      <c r="R16" s="1074"/>
      <c r="T16" s="842"/>
      <c r="V16" s="863"/>
      <c r="W16" s="863"/>
      <c r="X16" s="865"/>
      <c r="Y16" s="865"/>
      <c r="Z16" s="864"/>
      <c r="AA16" s="864"/>
      <c r="AD16" s="863"/>
      <c r="AE16" s="863"/>
      <c r="AF16" s="865"/>
      <c r="AG16" s="865"/>
      <c r="AH16" s="864"/>
      <c r="AI16" s="864"/>
    </row>
    <row r="17" spans="1:35" ht="16" customHeight="1">
      <c r="A17" s="1492"/>
      <c r="B17" s="276"/>
      <c r="C17" s="1074"/>
      <c r="D17" s="1074"/>
      <c r="E17" s="1074"/>
      <c r="F17" s="1074"/>
      <c r="G17" s="1074"/>
      <c r="H17" s="1074"/>
      <c r="I17" s="1074"/>
      <c r="J17" s="1075"/>
      <c r="K17" s="1074"/>
      <c r="L17" s="1074"/>
      <c r="M17" s="1074"/>
      <c r="N17" s="1074"/>
      <c r="O17" s="1074"/>
      <c r="P17" s="1074"/>
      <c r="Q17" s="1074"/>
      <c r="R17" s="1074"/>
      <c r="T17" s="842"/>
      <c r="V17" s="863"/>
      <c r="W17" s="863"/>
      <c r="X17" s="865"/>
      <c r="Y17" s="865"/>
      <c r="Z17" s="864"/>
      <c r="AA17" s="864"/>
      <c r="AD17" s="863"/>
      <c r="AE17" s="863"/>
      <c r="AF17" s="865"/>
      <c r="AG17" s="865"/>
      <c r="AH17" s="864"/>
      <c r="AI17" s="864"/>
    </row>
    <row r="18" spans="1:35" ht="17" customHeight="1">
      <c r="A18" s="1493"/>
      <c r="B18" s="319"/>
      <c r="C18" s="1074"/>
      <c r="D18" s="1074"/>
      <c r="E18" s="1074"/>
      <c r="F18" s="1074"/>
      <c r="G18" s="1074"/>
      <c r="H18" s="1074"/>
      <c r="I18" s="1074"/>
      <c r="J18" s="1075"/>
      <c r="K18" s="1074"/>
      <c r="L18" s="1074"/>
      <c r="M18" s="1074"/>
      <c r="N18" s="1074"/>
      <c r="O18" s="1074"/>
      <c r="P18" s="1074"/>
      <c r="Q18" s="1074"/>
      <c r="R18" s="1074"/>
      <c r="T18" s="842"/>
      <c r="V18" s="863"/>
      <c r="W18" s="863"/>
      <c r="X18" s="865"/>
      <c r="Y18" s="865"/>
      <c r="Z18" s="864"/>
      <c r="AA18" s="864"/>
      <c r="AD18" s="863"/>
      <c r="AE18" s="863"/>
      <c r="AF18" s="865"/>
      <c r="AG18" s="865"/>
      <c r="AH18" s="864"/>
      <c r="AI18" s="864"/>
    </row>
    <row r="19" spans="1:35" ht="18" customHeight="1">
      <c r="A19" s="1491" t="s">
        <v>83</v>
      </c>
      <c r="B19" s="295"/>
      <c r="C19" s="1074"/>
      <c r="D19" s="1074"/>
      <c r="E19" s="1074"/>
      <c r="F19" s="1074"/>
      <c r="G19" s="1074"/>
      <c r="H19" s="1074"/>
      <c r="I19" s="1074"/>
      <c r="J19" s="1075"/>
      <c r="K19" s="1074"/>
      <c r="L19" s="1074"/>
      <c r="M19" s="1074"/>
      <c r="N19" s="1074"/>
      <c r="O19" s="1074"/>
      <c r="P19" s="1074"/>
      <c r="Q19" s="1074"/>
      <c r="R19" s="1074"/>
      <c r="T19" s="842">
        <f>T14+7</f>
        <v>45558</v>
      </c>
      <c r="U19">
        <f>U14+1</f>
        <v>3</v>
      </c>
      <c r="V19" s="863">
        <f>V14+5</f>
        <v>15</v>
      </c>
      <c r="W19" s="863">
        <f>V19</f>
        <v>15</v>
      </c>
      <c r="X19" s="865">
        <f>V19*2</f>
        <v>30</v>
      </c>
      <c r="Y19" s="865">
        <f>X19</f>
        <v>30</v>
      </c>
      <c r="Z19" s="864">
        <f>V19*3</f>
        <v>45</v>
      </c>
      <c r="AA19" s="864">
        <f>Z19</f>
        <v>45</v>
      </c>
      <c r="AC19">
        <f>AC14+1</f>
        <v>39</v>
      </c>
      <c r="AD19" s="863">
        <f>AD14+5</f>
        <v>15</v>
      </c>
      <c r="AE19" s="863">
        <f>AE14+AD19</f>
        <v>210</v>
      </c>
      <c r="AF19" s="865">
        <f t="shared" ref="AF19" si="0">AD19*2</f>
        <v>30</v>
      </c>
      <c r="AG19" s="865">
        <f t="shared" ref="AG19" si="1">AF19+AG14</f>
        <v>420</v>
      </c>
      <c r="AH19" s="864">
        <f t="shared" ref="AH19" si="2">AD19*3</f>
        <v>45</v>
      </c>
      <c r="AI19" s="864">
        <f t="shared" ref="AI19" si="3">AH19+AI14</f>
        <v>630</v>
      </c>
    </row>
    <row r="20" spans="1:35" ht="16" customHeight="1">
      <c r="A20" s="1492"/>
      <c r="B20" s="276"/>
      <c r="C20" s="1074"/>
      <c r="D20" s="1074"/>
      <c r="E20" s="1074"/>
      <c r="F20" s="1074"/>
      <c r="G20" s="1074"/>
      <c r="H20" s="1074"/>
      <c r="I20" s="1074"/>
      <c r="J20" s="1075"/>
      <c r="K20" s="1074"/>
      <c r="L20" s="1074"/>
      <c r="M20" s="1074"/>
      <c r="N20" s="1074"/>
      <c r="O20" s="1074"/>
      <c r="P20" s="1074"/>
      <c r="Q20" s="1074"/>
      <c r="R20" s="1074"/>
      <c r="T20" s="842"/>
      <c r="V20" s="863"/>
      <c r="W20" s="863"/>
      <c r="X20" s="865"/>
      <c r="Y20" s="865"/>
      <c r="Z20" s="864"/>
      <c r="AA20" s="864"/>
      <c r="AD20" s="863"/>
      <c r="AE20" s="863"/>
      <c r="AF20" s="865"/>
      <c r="AG20" s="865"/>
      <c r="AH20" s="864"/>
      <c r="AI20" s="864"/>
    </row>
    <row r="21" spans="1:35" ht="16" customHeight="1">
      <c r="A21" s="1492"/>
      <c r="B21" s="276"/>
      <c r="C21" s="1074"/>
      <c r="D21" s="1074"/>
      <c r="E21" s="1074"/>
      <c r="F21" s="1074"/>
      <c r="G21" s="1074"/>
      <c r="H21" s="1074"/>
      <c r="I21" s="1074"/>
      <c r="J21" s="1075"/>
      <c r="K21" s="1074"/>
      <c r="L21" s="1074"/>
      <c r="M21" s="1074"/>
      <c r="N21" s="1074"/>
      <c r="O21" s="1074"/>
      <c r="P21" s="1074"/>
      <c r="Q21" s="1074"/>
      <c r="R21" s="1074"/>
      <c r="T21" s="842"/>
      <c r="V21" s="863"/>
      <c r="W21" s="863"/>
      <c r="X21" s="865"/>
      <c r="Y21" s="865"/>
      <c r="Z21" s="864"/>
      <c r="AA21" s="864"/>
      <c r="AD21" s="863"/>
      <c r="AE21" s="863"/>
      <c r="AF21" s="865"/>
      <c r="AG21" s="865"/>
      <c r="AH21" s="864"/>
      <c r="AI21" s="864"/>
    </row>
    <row r="22" spans="1:35" ht="16" customHeight="1">
      <c r="A22" s="1492"/>
      <c r="B22" s="665" t="s">
        <v>817</v>
      </c>
      <c r="C22" s="1074"/>
      <c r="D22" s="1074"/>
      <c r="E22" s="1074"/>
      <c r="F22" s="1074"/>
      <c r="G22" s="1074"/>
      <c r="H22" s="1074"/>
      <c r="I22" s="1074"/>
      <c r="J22" s="1075"/>
      <c r="K22" s="1074"/>
      <c r="L22" s="1074"/>
      <c r="M22" s="1074"/>
      <c r="N22" s="1074"/>
      <c r="O22" s="1074"/>
      <c r="P22" s="1074"/>
      <c r="Q22" s="1074"/>
      <c r="R22" s="1074"/>
      <c r="T22" s="842"/>
      <c r="V22" s="863"/>
      <c r="W22" s="863"/>
      <c r="X22" s="865"/>
      <c r="Y22" s="865"/>
      <c r="Z22" s="864"/>
      <c r="AA22" s="864"/>
      <c r="AD22" s="863"/>
      <c r="AE22" s="863"/>
      <c r="AF22" s="865"/>
      <c r="AG22" s="865"/>
      <c r="AH22" s="864"/>
      <c r="AI22" s="864"/>
    </row>
    <row r="23" spans="1:35" ht="17" customHeight="1">
      <c r="A23" s="1493"/>
      <c r="B23" s="319"/>
      <c r="C23" s="1074"/>
      <c r="D23" s="1074"/>
      <c r="E23" s="1074"/>
      <c r="F23" s="1074"/>
      <c r="G23" s="1074"/>
      <c r="H23" s="1074"/>
      <c r="I23" s="1074"/>
      <c r="J23" s="1075"/>
      <c r="K23" s="1074"/>
      <c r="L23" s="1074"/>
      <c r="M23" s="1074"/>
      <c r="N23" s="1074"/>
      <c r="O23" s="1074"/>
      <c r="P23" s="1074"/>
      <c r="Q23" s="1074"/>
      <c r="R23" s="1074"/>
      <c r="T23" s="842"/>
      <c r="V23" s="863"/>
      <c r="W23" s="863"/>
      <c r="X23" s="865"/>
      <c r="Y23" s="865"/>
      <c r="Z23" s="864"/>
      <c r="AA23" s="864"/>
      <c r="AD23" s="863"/>
      <c r="AE23" s="863"/>
      <c r="AF23" s="865"/>
      <c r="AG23" s="865"/>
      <c r="AH23" s="864"/>
      <c r="AI23" s="864"/>
    </row>
    <row r="24" spans="1:35" ht="18" customHeight="1">
      <c r="A24" s="1491" t="s">
        <v>105</v>
      </c>
      <c r="B24" s="295"/>
      <c r="C24" s="1074"/>
      <c r="D24" s="1074"/>
      <c r="E24" s="1074"/>
      <c r="F24" s="1074"/>
      <c r="G24" s="1074"/>
      <c r="H24" s="1074"/>
      <c r="I24" s="1074"/>
      <c r="J24" s="1075"/>
      <c r="K24" s="1074"/>
      <c r="L24" s="1074"/>
      <c r="M24" s="1074"/>
      <c r="N24" s="1074"/>
      <c r="O24" s="1074"/>
      <c r="P24" s="1074"/>
      <c r="Q24" s="1074"/>
      <c r="R24" s="1074"/>
      <c r="T24" s="842">
        <f>T19+7</f>
        <v>45565</v>
      </c>
      <c r="U24">
        <f>U19+1</f>
        <v>4</v>
      </c>
      <c r="V24" s="863">
        <f>V19+5</f>
        <v>20</v>
      </c>
      <c r="W24" s="863">
        <f>V24</f>
        <v>20</v>
      </c>
      <c r="X24" s="865">
        <f>V24*2</f>
        <v>40</v>
      </c>
      <c r="Y24" s="865">
        <f>X24</f>
        <v>40</v>
      </c>
      <c r="Z24" s="864">
        <f>V24*3</f>
        <v>60</v>
      </c>
      <c r="AA24" s="864">
        <f>Z24</f>
        <v>60</v>
      </c>
      <c r="AC24">
        <f>AC19+1</f>
        <v>40</v>
      </c>
      <c r="AD24" s="863">
        <f>AD19+5</f>
        <v>20</v>
      </c>
      <c r="AE24" s="863">
        <f>AE19+AD24</f>
        <v>230</v>
      </c>
      <c r="AF24" s="865">
        <f t="shared" ref="AF24" si="4">AD24*2</f>
        <v>40</v>
      </c>
      <c r="AG24" s="865">
        <f t="shared" ref="AG24" si="5">AF24+AG19</f>
        <v>460</v>
      </c>
      <c r="AH24" s="864">
        <f t="shared" ref="AH24" si="6">AD24*3</f>
        <v>60</v>
      </c>
      <c r="AI24" s="864">
        <f t="shared" ref="AI24" si="7">AH24+AI19</f>
        <v>690</v>
      </c>
    </row>
    <row r="25" spans="1:35" ht="16" customHeight="1">
      <c r="A25" s="1492"/>
      <c r="B25" s="276"/>
      <c r="C25" s="1074"/>
      <c r="D25" s="1074"/>
      <c r="E25" s="1074"/>
      <c r="F25" s="1074"/>
      <c r="G25" s="1074"/>
      <c r="H25" s="1074"/>
      <c r="I25" s="1074"/>
      <c r="J25" s="1075"/>
      <c r="K25" s="1074"/>
      <c r="L25" s="1074"/>
      <c r="M25" s="1074"/>
      <c r="N25" s="1074"/>
      <c r="O25" s="1074"/>
      <c r="P25" s="1074"/>
      <c r="Q25" s="1074"/>
      <c r="R25" s="1074"/>
      <c r="T25" s="842"/>
      <c r="V25" s="863"/>
      <c r="W25" s="863"/>
      <c r="X25" s="865"/>
      <c r="Y25" s="865"/>
      <c r="Z25" s="864"/>
      <c r="AA25" s="864"/>
      <c r="AD25" s="863"/>
      <c r="AE25" s="863"/>
      <c r="AF25" s="865"/>
      <c r="AG25" s="865"/>
      <c r="AH25" s="864"/>
      <c r="AI25" s="864"/>
    </row>
    <row r="26" spans="1:35" ht="16" customHeight="1">
      <c r="A26" s="1492"/>
      <c r="B26" s="276"/>
      <c r="C26" s="1074"/>
      <c r="D26" s="1074"/>
      <c r="E26" s="1074"/>
      <c r="F26" s="1074"/>
      <c r="G26" s="1074"/>
      <c r="H26" s="1074"/>
      <c r="I26" s="1074"/>
      <c r="J26" s="1075"/>
      <c r="K26" s="1074"/>
      <c r="L26" s="1074"/>
      <c r="M26" s="1074"/>
      <c r="N26" s="1074"/>
      <c r="O26" s="1074"/>
      <c r="P26" s="1074"/>
      <c r="Q26" s="1074"/>
      <c r="R26" s="1074"/>
      <c r="T26" s="842"/>
      <c r="V26" s="863"/>
      <c r="W26" s="863"/>
      <c r="X26" s="865"/>
      <c r="Y26" s="865"/>
      <c r="Z26" s="864"/>
      <c r="AA26" s="864"/>
      <c r="AD26" s="863"/>
      <c r="AE26" s="863"/>
      <c r="AF26" s="865"/>
      <c r="AG26" s="865"/>
      <c r="AH26" s="864"/>
      <c r="AI26" s="864"/>
    </row>
    <row r="27" spans="1:35" ht="16" customHeight="1">
      <c r="A27" s="1492"/>
      <c r="B27" s="674" t="s">
        <v>818</v>
      </c>
      <c r="C27" s="1074"/>
      <c r="D27" s="1074"/>
      <c r="E27" s="1074"/>
      <c r="F27" s="1074"/>
      <c r="G27" s="1074"/>
      <c r="H27" s="1074"/>
      <c r="I27" s="1074"/>
      <c r="J27" s="1075"/>
      <c r="K27" s="1074"/>
      <c r="L27" s="1074"/>
      <c r="M27" s="1074"/>
      <c r="N27" s="1074"/>
      <c r="O27" s="1074"/>
      <c r="P27" s="1074"/>
      <c r="Q27" s="1074"/>
      <c r="R27" s="1074"/>
      <c r="T27" s="842"/>
      <c r="V27" s="863"/>
      <c r="W27" s="863"/>
      <c r="X27" s="865"/>
      <c r="Y27" s="865"/>
      <c r="Z27" s="864"/>
      <c r="AA27" s="864"/>
      <c r="AD27" s="863"/>
      <c r="AE27" s="863"/>
      <c r="AF27" s="865"/>
      <c r="AG27" s="865"/>
      <c r="AH27" s="864"/>
      <c r="AI27" s="864"/>
    </row>
    <row r="28" spans="1:35" ht="17" customHeight="1">
      <c r="A28" s="1493"/>
      <c r="B28" s="319"/>
      <c r="C28" s="1074"/>
      <c r="D28" s="1074"/>
      <c r="E28" s="1074"/>
      <c r="F28" s="1074"/>
      <c r="G28" s="1074"/>
      <c r="H28" s="1074"/>
      <c r="I28" s="1074"/>
      <c r="J28" s="1075"/>
      <c r="K28" s="1074"/>
      <c r="L28" s="1074"/>
      <c r="M28" s="1074"/>
      <c r="N28" s="1074"/>
      <c r="O28" s="1074"/>
      <c r="P28" s="1074"/>
      <c r="Q28" s="1074"/>
      <c r="R28" s="1074"/>
      <c r="T28" s="842"/>
      <c r="V28" s="863"/>
      <c r="W28" s="863"/>
      <c r="X28" s="865"/>
      <c r="Y28" s="865"/>
      <c r="Z28" s="864"/>
      <c r="AA28" s="864"/>
      <c r="AD28" s="863"/>
      <c r="AE28" s="863"/>
      <c r="AF28" s="865"/>
      <c r="AG28" s="865"/>
      <c r="AH28" s="864"/>
      <c r="AI28" s="864"/>
    </row>
    <row r="29" spans="1:35" ht="18" customHeight="1">
      <c r="A29" s="1491" t="s">
        <v>138</v>
      </c>
      <c r="B29" s="295"/>
      <c r="C29" s="1074"/>
      <c r="D29" s="1074"/>
      <c r="E29" s="1074"/>
      <c r="F29" s="1074"/>
      <c r="G29" s="1074"/>
      <c r="H29" s="1074"/>
      <c r="I29" s="1074"/>
      <c r="J29" s="1075"/>
      <c r="K29" s="1074"/>
      <c r="L29" s="1074"/>
      <c r="M29" s="1074"/>
      <c r="N29" s="1074"/>
      <c r="O29" s="1074"/>
      <c r="P29" s="1074"/>
      <c r="Q29" s="1074"/>
      <c r="R29" s="1074"/>
      <c r="T29" s="842">
        <f>T24+7</f>
        <v>45572</v>
      </c>
      <c r="U29">
        <f>U24+1</f>
        <v>5</v>
      </c>
      <c r="V29" s="863">
        <f>V24+5</f>
        <v>25</v>
      </c>
      <c r="W29" s="863">
        <f>V29</f>
        <v>25</v>
      </c>
      <c r="X29" s="865">
        <f>V29*2</f>
        <v>50</v>
      </c>
      <c r="Y29" s="865">
        <f>X29</f>
        <v>50</v>
      </c>
      <c r="Z29" s="864">
        <f>V29*3</f>
        <v>75</v>
      </c>
      <c r="AA29" s="864">
        <f>Z29</f>
        <v>75</v>
      </c>
      <c r="AC29">
        <f>AC24+1</f>
        <v>41</v>
      </c>
      <c r="AD29" s="863">
        <f>AD24+5</f>
        <v>25</v>
      </c>
      <c r="AE29" s="863">
        <f>AE24+AD29</f>
        <v>255</v>
      </c>
      <c r="AF29" s="865">
        <f t="shared" ref="AF29" si="8">AD29*2</f>
        <v>50</v>
      </c>
      <c r="AG29" s="865">
        <f t="shared" ref="AG29" si="9">AF29+AG24</f>
        <v>510</v>
      </c>
      <c r="AH29" s="864">
        <f t="shared" ref="AH29" si="10">AD29*3</f>
        <v>75</v>
      </c>
      <c r="AI29" s="864">
        <f t="shared" ref="AI29" si="11">AH29+AI24</f>
        <v>765</v>
      </c>
    </row>
    <row r="30" spans="1:35" ht="16" customHeight="1">
      <c r="A30" s="1492"/>
      <c r="B30" s="672" t="s">
        <v>797</v>
      </c>
      <c r="C30" s="1074"/>
      <c r="D30" s="1074"/>
      <c r="E30" s="1074"/>
      <c r="F30" s="1074"/>
      <c r="G30" s="1074"/>
      <c r="H30" s="1074"/>
      <c r="I30" s="1074"/>
      <c r="J30" s="1075"/>
      <c r="K30" s="1074"/>
      <c r="L30" s="1074"/>
      <c r="M30" s="1074"/>
      <c r="N30" s="1074"/>
      <c r="O30" s="1074"/>
      <c r="P30" s="1074"/>
      <c r="Q30" s="1074"/>
      <c r="R30" s="1074"/>
      <c r="T30" s="842"/>
      <c r="V30" s="863"/>
      <c r="W30" s="863"/>
      <c r="X30" s="865"/>
      <c r="Y30" s="865"/>
      <c r="Z30" s="864"/>
      <c r="AA30" s="864"/>
      <c r="AD30" s="863"/>
      <c r="AE30" s="863"/>
      <c r="AF30" s="865"/>
      <c r="AG30" s="865"/>
      <c r="AH30" s="864"/>
      <c r="AI30" s="864"/>
    </row>
    <row r="31" spans="1:35" ht="16" customHeight="1">
      <c r="A31" s="1492"/>
      <c r="B31" s="276"/>
      <c r="C31" s="1074"/>
      <c r="D31" s="1074"/>
      <c r="E31" s="1074"/>
      <c r="F31" s="1074"/>
      <c r="G31" s="1074"/>
      <c r="H31" s="1074"/>
      <c r="I31" s="1074"/>
      <c r="J31" s="1075"/>
      <c r="K31" s="1074"/>
      <c r="L31" s="1074"/>
      <c r="M31" s="1074"/>
      <c r="N31" s="1074"/>
      <c r="O31" s="1074"/>
      <c r="P31" s="1074"/>
      <c r="Q31" s="1074"/>
      <c r="R31" s="1074"/>
      <c r="T31" s="842"/>
      <c r="V31" s="863"/>
      <c r="W31" s="863"/>
      <c r="X31" s="865"/>
      <c r="Y31" s="865"/>
      <c r="Z31" s="864"/>
      <c r="AA31" s="864"/>
      <c r="AD31" s="863"/>
      <c r="AE31" s="863"/>
      <c r="AF31" s="865"/>
      <c r="AG31" s="865"/>
      <c r="AH31" s="864"/>
      <c r="AI31" s="864"/>
    </row>
    <row r="32" spans="1:35" ht="16" customHeight="1">
      <c r="A32" s="1492"/>
      <c r="B32" s="276"/>
      <c r="C32" s="1074"/>
      <c r="D32" s="1074"/>
      <c r="E32" s="1074"/>
      <c r="F32" s="1074"/>
      <c r="G32" s="1074"/>
      <c r="H32" s="1074"/>
      <c r="I32" s="1074"/>
      <c r="J32" s="1075"/>
      <c r="K32" s="1074"/>
      <c r="L32" s="1074"/>
      <c r="M32" s="1074"/>
      <c r="N32" s="1074"/>
      <c r="O32" s="1074"/>
      <c r="P32" s="1074"/>
      <c r="Q32" s="1074"/>
      <c r="R32" s="1074"/>
      <c r="T32" s="842"/>
      <c r="V32" s="863"/>
      <c r="W32" s="863"/>
      <c r="X32" s="865"/>
      <c r="Y32" s="865"/>
      <c r="Z32" s="864"/>
      <c r="AA32" s="864"/>
      <c r="AD32" s="863"/>
      <c r="AE32" s="863"/>
      <c r="AF32" s="865"/>
      <c r="AG32" s="865"/>
      <c r="AH32" s="864"/>
      <c r="AI32" s="864"/>
    </row>
    <row r="33" spans="1:35" ht="17" customHeight="1">
      <c r="A33" s="1493"/>
      <c r="B33" s="319"/>
      <c r="C33" s="1074"/>
      <c r="D33" s="1074"/>
      <c r="E33" s="1074"/>
      <c r="F33" s="1074"/>
      <c r="G33" s="1074"/>
      <c r="H33" s="1074"/>
      <c r="I33" s="1074"/>
      <c r="J33" s="1075"/>
      <c r="K33" s="1074"/>
      <c r="L33" s="1074"/>
      <c r="M33" s="1074"/>
      <c r="N33" s="1074"/>
      <c r="O33" s="1074"/>
      <c r="P33" s="1074"/>
      <c r="Q33" s="1074"/>
      <c r="R33" s="1074"/>
      <c r="T33" s="842"/>
      <c r="V33" s="863"/>
      <c r="W33" s="863"/>
      <c r="X33" s="865"/>
      <c r="Y33" s="865"/>
      <c r="Z33" s="864"/>
      <c r="AA33" s="864"/>
      <c r="AD33" s="863"/>
      <c r="AE33" s="863"/>
      <c r="AF33" s="865"/>
      <c r="AG33" s="865"/>
      <c r="AH33" s="864"/>
      <c r="AI33" s="864"/>
    </row>
    <row r="34" spans="1:35" ht="18" customHeight="1">
      <c r="A34" s="1491" t="s">
        <v>194</v>
      </c>
      <c r="B34" s="295"/>
      <c r="C34" s="1074"/>
      <c r="D34" s="1074"/>
      <c r="E34" s="1074"/>
      <c r="F34" s="1074"/>
      <c r="G34" s="1074"/>
      <c r="H34" s="1074"/>
      <c r="I34" s="1074"/>
      <c r="J34" s="1075"/>
      <c r="K34" s="1074"/>
      <c r="L34" s="1074"/>
      <c r="M34" s="1074"/>
      <c r="N34" s="1074"/>
      <c r="O34" s="1074"/>
      <c r="P34" s="1074"/>
      <c r="Q34" s="1074"/>
      <c r="R34" s="1074"/>
      <c r="T34" s="842">
        <f>T29+7</f>
        <v>45579</v>
      </c>
      <c r="U34">
        <f>U29+1</f>
        <v>6</v>
      </c>
      <c r="V34" s="863">
        <f>V29+5</f>
        <v>30</v>
      </c>
      <c r="W34" s="863">
        <f>V34</f>
        <v>30</v>
      </c>
      <c r="X34" s="865">
        <f>V34*2</f>
        <v>60</v>
      </c>
      <c r="Y34" s="865">
        <f>X34</f>
        <v>60</v>
      </c>
      <c r="Z34" s="864">
        <f>V34*3</f>
        <v>90</v>
      </c>
      <c r="AA34" s="864">
        <f>Z34</f>
        <v>90</v>
      </c>
      <c r="AC34">
        <f>AC29+1</f>
        <v>42</v>
      </c>
      <c r="AD34" s="863">
        <f>AD29+5</f>
        <v>30</v>
      </c>
      <c r="AE34" s="863">
        <f>AE29+AD34</f>
        <v>285</v>
      </c>
      <c r="AF34" s="865">
        <f t="shared" ref="AF34" si="12">AD34*2</f>
        <v>60</v>
      </c>
      <c r="AG34" s="865">
        <f t="shared" ref="AG34" si="13">AF34+AG29</f>
        <v>570</v>
      </c>
      <c r="AH34" s="864">
        <f t="shared" ref="AH34" si="14">AD34*3</f>
        <v>90</v>
      </c>
      <c r="AI34" s="864">
        <f t="shared" ref="AI34" si="15">AH34+AI29</f>
        <v>855</v>
      </c>
    </row>
    <row r="35" spans="1:35" ht="16" customHeight="1">
      <c r="A35" s="1492"/>
      <c r="B35" s="276"/>
      <c r="C35" s="1074"/>
      <c r="D35" s="1074"/>
      <c r="E35" s="1074"/>
      <c r="F35" s="1074"/>
      <c r="G35" s="1074"/>
      <c r="H35" s="1074"/>
      <c r="I35" s="1074"/>
      <c r="J35" s="1075"/>
      <c r="K35" s="1074"/>
      <c r="L35" s="1074"/>
      <c r="M35" s="1074"/>
      <c r="N35" s="1074"/>
      <c r="O35" s="1074"/>
      <c r="P35" s="1074"/>
      <c r="Q35" s="1074"/>
      <c r="R35" s="1074"/>
      <c r="T35" s="842"/>
      <c r="V35" s="863"/>
      <c r="W35" s="863"/>
      <c r="X35" s="865"/>
      <c r="Y35" s="865"/>
      <c r="Z35" s="864"/>
      <c r="AA35" s="864"/>
      <c r="AD35" s="863"/>
      <c r="AE35" s="863"/>
      <c r="AF35" s="865"/>
      <c r="AG35" s="865"/>
      <c r="AH35" s="864"/>
      <c r="AI35" s="864"/>
    </row>
    <row r="36" spans="1:35" ht="16" customHeight="1">
      <c r="A36" s="1492"/>
      <c r="B36" s="276"/>
      <c r="C36" s="1074"/>
      <c r="D36" s="1074"/>
      <c r="E36" s="1074"/>
      <c r="F36" s="1074"/>
      <c r="G36" s="1074"/>
      <c r="H36" s="1074"/>
      <c r="I36" s="1074"/>
      <c r="J36" s="1075"/>
      <c r="K36" s="1074"/>
      <c r="L36" s="1074"/>
      <c r="M36" s="1074"/>
      <c r="N36" s="1074"/>
      <c r="O36" s="1074"/>
      <c r="P36" s="1074"/>
      <c r="Q36" s="1074"/>
      <c r="R36" s="1074"/>
      <c r="T36" s="842"/>
      <c r="V36" s="863"/>
      <c r="W36" s="863"/>
      <c r="X36" s="865"/>
      <c r="Y36" s="865"/>
      <c r="Z36" s="864"/>
      <c r="AA36" s="864"/>
      <c r="AD36" s="863"/>
      <c r="AE36" s="863"/>
      <c r="AF36" s="865"/>
      <c r="AG36" s="865"/>
      <c r="AH36" s="864"/>
      <c r="AI36" s="864"/>
    </row>
    <row r="37" spans="1:35" ht="16" customHeight="1">
      <c r="A37" s="1492"/>
      <c r="B37" s="276"/>
      <c r="C37" s="1074"/>
      <c r="D37" s="1074"/>
      <c r="E37" s="1074"/>
      <c r="F37" s="1074"/>
      <c r="G37" s="1074"/>
      <c r="H37" s="1074"/>
      <c r="I37" s="1074"/>
      <c r="J37" s="1075"/>
      <c r="K37" s="1074"/>
      <c r="L37" s="1074"/>
      <c r="M37" s="1074"/>
      <c r="N37" s="1074"/>
      <c r="O37" s="1074"/>
      <c r="P37" s="1074"/>
      <c r="Q37" s="1074"/>
      <c r="R37" s="1074"/>
      <c r="T37" s="842"/>
      <c r="V37" s="863"/>
      <c r="W37" s="863"/>
      <c r="X37" s="865"/>
      <c r="Y37" s="865"/>
      <c r="Z37" s="864"/>
      <c r="AA37" s="864"/>
      <c r="AD37" s="863"/>
      <c r="AE37" s="863"/>
      <c r="AF37" s="865"/>
      <c r="AG37" s="865"/>
      <c r="AH37" s="864"/>
      <c r="AI37" s="864"/>
    </row>
    <row r="38" spans="1:35" ht="17" customHeight="1">
      <c r="A38" s="1493"/>
      <c r="B38" s="319"/>
      <c r="C38" s="1074"/>
      <c r="D38" s="1074"/>
      <c r="E38" s="1074"/>
      <c r="F38" s="1074"/>
      <c r="G38" s="1074"/>
      <c r="H38" s="1074"/>
      <c r="I38" s="1074"/>
      <c r="J38" s="1075"/>
      <c r="K38" s="1074"/>
      <c r="L38" s="1074"/>
      <c r="M38" s="1074"/>
      <c r="N38" s="1074"/>
      <c r="O38" s="1074"/>
      <c r="P38" s="1074"/>
      <c r="Q38" s="1074"/>
      <c r="R38" s="1074"/>
      <c r="T38" s="842"/>
      <c r="V38" s="863"/>
      <c r="W38" s="863"/>
      <c r="X38" s="865"/>
      <c r="Y38" s="865"/>
      <c r="Z38" s="864"/>
      <c r="AA38" s="864"/>
      <c r="AD38" s="863"/>
      <c r="AE38" s="863"/>
      <c r="AF38" s="865"/>
      <c r="AG38" s="865"/>
      <c r="AH38" s="864"/>
      <c r="AI38" s="864"/>
    </row>
    <row r="39" spans="1:35" ht="18" customHeight="1">
      <c r="A39" s="1491" t="s">
        <v>799</v>
      </c>
      <c r="B39" s="295"/>
      <c r="C39" s="1074"/>
      <c r="D39" s="1074"/>
      <c r="E39" s="1074"/>
      <c r="F39" s="1074"/>
      <c r="G39" s="1074"/>
      <c r="H39" s="1074"/>
      <c r="I39" s="1074"/>
      <c r="J39" s="1075"/>
      <c r="K39" s="1074"/>
      <c r="L39" s="1074"/>
      <c r="M39" s="1074"/>
      <c r="N39" s="1074"/>
      <c r="O39" s="1074"/>
      <c r="P39" s="1074"/>
      <c r="Q39" s="1074"/>
      <c r="R39" s="1074"/>
      <c r="T39" s="842">
        <f>T34+7</f>
        <v>45586</v>
      </c>
      <c r="U39">
        <f>U34+1</f>
        <v>7</v>
      </c>
      <c r="V39" s="863">
        <f>V34+5</f>
        <v>35</v>
      </c>
      <c r="W39" s="863">
        <f>V39</f>
        <v>35</v>
      </c>
      <c r="X39" s="865">
        <f>V39*2</f>
        <v>70</v>
      </c>
      <c r="Y39" s="865">
        <f>X39</f>
        <v>70</v>
      </c>
      <c r="Z39" s="864">
        <f>V39*3</f>
        <v>105</v>
      </c>
      <c r="AA39" s="864">
        <f>Z39</f>
        <v>105</v>
      </c>
      <c r="AC39">
        <f>AC34+1</f>
        <v>43</v>
      </c>
      <c r="AD39" s="863">
        <f>AD34+5</f>
        <v>35</v>
      </c>
      <c r="AE39" s="863">
        <f>AE34+AD39</f>
        <v>320</v>
      </c>
      <c r="AF39" s="865">
        <f t="shared" ref="AF39" si="16">AD39*2</f>
        <v>70</v>
      </c>
      <c r="AG39" s="865">
        <f t="shared" ref="AG39" si="17">AF39+AG34</f>
        <v>640</v>
      </c>
      <c r="AH39" s="864">
        <f t="shared" ref="AH39" si="18">AD39*3</f>
        <v>105</v>
      </c>
      <c r="AI39" s="864">
        <f t="shared" ref="AI39" si="19">AH39+AI34</f>
        <v>960</v>
      </c>
    </row>
    <row r="40" spans="1:35" ht="18" customHeight="1">
      <c r="A40" s="1492"/>
      <c r="B40" s="276"/>
      <c r="C40" s="1074"/>
      <c r="D40" s="1074"/>
      <c r="E40" s="1074"/>
      <c r="F40" s="1074"/>
      <c r="G40" s="1074"/>
      <c r="H40" s="1074"/>
      <c r="I40" s="1074"/>
      <c r="J40" s="1075"/>
      <c r="K40" s="1074"/>
      <c r="L40" s="1074"/>
      <c r="M40" s="1074"/>
      <c r="N40" s="1074"/>
      <c r="O40" s="1074"/>
      <c r="P40" s="1074"/>
      <c r="Q40" s="1074"/>
      <c r="R40" s="1074"/>
      <c r="T40" s="842"/>
      <c r="V40" s="863"/>
      <c r="W40" s="863"/>
      <c r="X40" s="865"/>
      <c r="Y40" s="865"/>
      <c r="Z40" s="864"/>
      <c r="AA40" s="864"/>
      <c r="AD40" s="863"/>
      <c r="AE40" s="863"/>
      <c r="AF40" s="865"/>
      <c r="AG40" s="865"/>
      <c r="AH40" s="864"/>
      <c r="AI40" s="864"/>
    </row>
    <row r="41" spans="1:35" ht="18" customHeight="1">
      <c r="A41" s="1492"/>
      <c r="B41" s="276"/>
      <c r="C41" s="1074"/>
      <c r="D41" s="1074"/>
      <c r="E41" s="1074"/>
      <c r="F41" s="1074"/>
      <c r="G41" s="1074"/>
      <c r="H41" s="1074"/>
      <c r="I41" s="1074"/>
      <c r="J41" s="1075"/>
      <c r="K41" s="1074"/>
      <c r="L41" s="1074"/>
      <c r="M41" s="1074"/>
      <c r="N41" s="1074"/>
      <c r="O41" s="1074"/>
      <c r="P41" s="1074"/>
      <c r="Q41" s="1074"/>
      <c r="R41" s="1074"/>
      <c r="T41" s="842"/>
      <c r="V41" s="863"/>
      <c r="W41" s="863"/>
      <c r="X41" s="865"/>
      <c r="Y41" s="865"/>
      <c r="Z41" s="864"/>
      <c r="AA41" s="864"/>
      <c r="AD41" s="863"/>
      <c r="AE41" s="863"/>
      <c r="AF41" s="865"/>
      <c r="AG41" s="865"/>
      <c r="AH41" s="864"/>
      <c r="AI41" s="864"/>
    </row>
    <row r="42" spans="1:35" ht="18" customHeight="1">
      <c r="A42" s="1492"/>
      <c r="B42" s="276"/>
      <c r="C42" s="1074"/>
      <c r="D42" s="1074"/>
      <c r="E42" s="1074"/>
      <c r="F42" s="1074"/>
      <c r="G42" s="1074"/>
      <c r="H42" s="1074"/>
      <c r="I42" s="1074"/>
      <c r="J42" s="1075"/>
      <c r="K42" s="1074"/>
      <c r="L42" s="1074"/>
      <c r="M42" s="1074"/>
      <c r="N42" s="1074"/>
      <c r="O42" s="1074"/>
      <c r="P42" s="1074"/>
      <c r="Q42" s="1074"/>
      <c r="R42" s="1074"/>
      <c r="T42" s="842"/>
      <c r="V42" s="863"/>
      <c r="W42" s="863"/>
      <c r="X42" s="865"/>
      <c r="Y42" s="865"/>
      <c r="Z42" s="864"/>
      <c r="AA42" s="864"/>
      <c r="AD42" s="863"/>
      <c r="AE42" s="863"/>
      <c r="AF42" s="865"/>
      <c r="AG42" s="865"/>
      <c r="AH42" s="864"/>
      <c r="AI42" s="864"/>
    </row>
    <row r="43" spans="1:35" ht="18" customHeight="1">
      <c r="A43" s="1493"/>
      <c r="B43" s="319"/>
      <c r="C43" s="1074"/>
      <c r="D43" s="1074"/>
      <c r="E43" s="1074"/>
      <c r="F43" s="1074"/>
      <c r="G43" s="1074"/>
      <c r="H43" s="1074"/>
      <c r="I43" s="1074"/>
      <c r="J43" s="1075"/>
      <c r="K43" s="1074"/>
      <c r="L43" s="1074"/>
      <c r="M43" s="1074"/>
      <c r="N43" s="1074"/>
      <c r="O43" s="1074"/>
      <c r="P43" s="1074"/>
      <c r="Q43" s="1074"/>
      <c r="R43" s="1074"/>
      <c r="T43" s="842"/>
      <c r="V43" s="863"/>
      <c r="W43" s="863"/>
      <c r="X43" s="865"/>
      <c r="Y43" s="865"/>
      <c r="Z43" s="864"/>
      <c r="AA43" s="864"/>
      <c r="AD43" s="863"/>
      <c r="AE43" s="863"/>
      <c r="AF43" s="865"/>
      <c r="AG43" s="865"/>
      <c r="AH43" s="864"/>
      <c r="AI43" s="864"/>
    </row>
    <row r="44" spans="1:35" ht="15" customHeight="1">
      <c r="A44" s="1418" t="s">
        <v>6</v>
      </c>
      <c r="B44" s="771"/>
      <c r="C44" s="1074"/>
      <c r="D44" s="1074"/>
      <c r="E44" s="1074"/>
      <c r="F44" s="1074"/>
      <c r="G44" s="1074"/>
      <c r="H44" s="1074"/>
      <c r="I44" s="1074"/>
      <c r="J44" s="1075"/>
      <c r="K44" s="1074"/>
      <c r="L44" s="1074"/>
      <c r="M44" s="1074"/>
      <c r="N44" s="1074"/>
      <c r="O44" s="1074"/>
      <c r="P44" s="1074"/>
      <c r="Q44" s="1074"/>
      <c r="R44" s="1074"/>
      <c r="T44" s="842">
        <f>T39+7</f>
        <v>45593</v>
      </c>
      <c r="V44" s="863"/>
      <c r="W44" s="863"/>
      <c r="X44" s="865"/>
      <c r="Y44" s="865"/>
      <c r="Z44" s="864"/>
      <c r="AA44" s="864"/>
      <c r="AD44" s="863"/>
      <c r="AE44" s="863"/>
      <c r="AF44" s="865"/>
      <c r="AG44" s="865"/>
      <c r="AH44" s="864"/>
      <c r="AI44" s="864"/>
    </row>
    <row r="45" spans="1:35" ht="18" customHeight="1">
      <c r="A45" s="1418"/>
      <c r="B45" s="772"/>
      <c r="C45" s="1074"/>
      <c r="D45" s="1074"/>
      <c r="E45" s="1074"/>
      <c r="F45" s="1074"/>
      <c r="G45" s="1074"/>
      <c r="H45" s="1074"/>
      <c r="I45" s="1074"/>
      <c r="J45" s="1075"/>
      <c r="K45" s="1074"/>
      <c r="L45" s="1074"/>
      <c r="M45" s="1074"/>
      <c r="N45" s="1074"/>
      <c r="O45" s="1074"/>
      <c r="P45" s="1074"/>
      <c r="Q45" s="1074"/>
      <c r="R45" s="1074"/>
      <c r="T45" s="842"/>
      <c r="V45" s="863"/>
      <c r="W45" s="863"/>
      <c r="X45" s="865"/>
      <c r="Y45" s="865"/>
      <c r="Z45" s="864"/>
      <c r="AA45" s="864"/>
      <c r="AD45" s="863"/>
      <c r="AE45" s="863"/>
      <c r="AF45" s="865"/>
      <c r="AG45" s="865"/>
      <c r="AH45" s="864"/>
      <c r="AI45" s="864"/>
    </row>
    <row r="46" spans="1:35" ht="18" customHeight="1">
      <c r="A46" s="1418"/>
      <c r="B46" s="772"/>
      <c r="C46" s="1074"/>
      <c r="D46" s="1074"/>
      <c r="E46" s="1074"/>
      <c r="F46" s="1074"/>
      <c r="G46" s="1074"/>
      <c r="H46" s="1074"/>
      <c r="I46" s="1074"/>
      <c r="J46" s="1075"/>
      <c r="K46" s="1074"/>
      <c r="L46" s="1074"/>
      <c r="M46" s="1074"/>
      <c r="N46" s="1074"/>
      <c r="O46" s="1074"/>
      <c r="P46" s="1074"/>
      <c r="Q46" s="1074"/>
      <c r="R46" s="1074"/>
      <c r="T46" s="842"/>
      <c r="V46" s="863"/>
      <c r="W46" s="863"/>
      <c r="X46" s="865"/>
      <c r="Y46" s="865"/>
      <c r="Z46" s="864"/>
      <c r="AA46" s="864"/>
      <c r="AD46" s="863"/>
      <c r="AE46" s="863"/>
      <c r="AF46" s="865"/>
      <c r="AG46" s="865"/>
      <c r="AH46" s="864"/>
      <c r="AI46" s="864"/>
    </row>
    <row r="47" spans="1:35" ht="18" customHeight="1">
      <c r="A47" s="1418"/>
      <c r="B47" s="772"/>
      <c r="C47" s="1074"/>
      <c r="D47" s="1074"/>
      <c r="E47" s="1074"/>
      <c r="F47" s="1074"/>
      <c r="G47" s="1074"/>
      <c r="H47" s="1074"/>
      <c r="I47" s="1074"/>
      <c r="J47" s="1075"/>
      <c r="K47" s="1074"/>
      <c r="L47" s="1074"/>
      <c r="M47" s="1074"/>
      <c r="N47" s="1074"/>
      <c r="O47" s="1074"/>
      <c r="P47" s="1074"/>
      <c r="Q47" s="1074"/>
      <c r="R47" s="1074"/>
      <c r="T47" s="842"/>
      <c r="V47" s="863"/>
      <c r="W47" s="863"/>
      <c r="X47" s="865"/>
      <c r="Y47" s="865"/>
      <c r="Z47" s="864"/>
      <c r="AA47" s="864"/>
      <c r="AD47" s="863"/>
      <c r="AE47" s="863"/>
      <c r="AF47" s="865"/>
      <c r="AG47" s="865"/>
      <c r="AH47" s="864"/>
      <c r="AI47" s="864"/>
    </row>
    <row r="48" spans="1:35" ht="18" customHeight="1">
      <c r="A48" s="1418"/>
      <c r="B48" s="773"/>
      <c r="C48" s="1074"/>
      <c r="D48" s="1074"/>
      <c r="E48" s="1074"/>
      <c r="F48" s="1074"/>
      <c r="G48" s="1074"/>
      <c r="H48" s="1074"/>
      <c r="I48" s="1074"/>
      <c r="J48" s="1075"/>
      <c r="K48" s="1074"/>
      <c r="L48" s="1074"/>
      <c r="M48" s="1074"/>
      <c r="N48" s="1074"/>
      <c r="O48" s="1074"/>
      <c r="P48" s="1074"/>
      <c r="Q48" s="1074"/>
      <c r="R48" s="1074"/>
      <c r="T48" s="842"/>
      <c r="V48" s="863"/>
      <c r="W48" s="863"/>
      <c r="X48" s="865"/>
      <c r="Y48" s="865"/>
      <c r="Z48" s="864"/>
      <c r="AA48" s="864"/>
      <c r="AD48" s="863"/>
      <c r="AE48" s="863"/>
      <c r="AF48" s="865"/>
      <c r="AG48" s="865"/>
      <c r="AH48" s="864"/>
      <c r="AI48" s="864"/>
    </row>
    <row r="49" spans="1:35" ht="15" customHeight="1">
      <c r="A49" s="1418" t="s">
        <v>17</v>
      </c>
      <c r="B49" s="703"/>
      <c r="C49" s="1074"/>
      <c r="D49" s="1074"/>
      <c r="E49" s="1074"/>
      <c r="F49" s="1074"/>
      <c r="G49" s="1074"/>
      <c r="H49" s="1074"/>
      <c r="I49" s="1074"/>
      <c r="J49" s="1075"/>
      <c r="K49" s="1074"/>
      <c r="L49" s="1074"/>
      <c r="M49" s="1074"/>
      <c r="N49" s="1074"/>
      <c r="O49" s="1074"/>
      <c r="P49" s="1074"/>
      <c r="Q49" s="1074"/>
      <c r="R49" s="1074"/>
      <c r="T49" s="842">
        <f>T44+7</f>
        <v>45600</v>
      </c>
      <c r="U49">
        <f>U39+1</f>
        <v>8</v>
      </c>
      <c r="V49" s="863">
        <f>V44+5</f>
        <v>5</v>
      </c>
      <c r="W49" s="863">
        <f>V49+W$39</f>
        <v>40</v>
      </c>
      <c r="X49" s="865">
        <f>V49*2</f>
        <v>10</v>
      </c>
      <c r="Y49" s="865">
        <f>X49+Y$39</f>
        <v>80</v>
      </c>
      <c r="Z49" s="864">
        <f>V49*3</f>
        <v>15</v>
      </c>
      <c r="AA49" s="864">
        <f>Z49+AA$39</f>
        <v>120</v>
      </c>
      <c r="AC49">
        <f>AC39+1</f>
        <v>44</v>
      </c>
      <c r="AD49" s="863">
        <f>AD44+5</f>
        <v>5</v>
      </c>
      <c r="AE49" s="863">
        <f>AD49+AE$39</f>
        <v>325</v>
      </c>
      <c r="AF49" s="865">
        <f>AD49*2</f>
        <v>10</v>
      </c>
      <c r="AG49" s="865">
        <f>AF49+AG$39</f>
        <v>650</v>
      </c>
      <c r="AH49" s="864">
        <f>AD49*3</f>
        <v>15</v>
      </c>
      <c r="AI49" s="864">
        <f>AH49+AI$39</f>
        <v>975</v>
      </c>
    </row>
    <row r="50" spans="1:35" ht="18" customHeight="1">
      <c r="A50" s="1418"/>
      <c r="B50" s="704"/>
      <c r="C50" s="1074"/>
      <c r="D50" s="1074"/>
      <c r="E50" s="1074"/>
      <c r="F50" s="1074"/>
      <c r="G50" s="1074"/>
      <c r="H50" s="1074"/>
      <c r="I50" s="1074"/>
      <c r="J50" s="1075"/>
      <c r="K50" s="1074"/>
      <c r="L50" s="1074"/>
      <c r="M50" s="1074"/>
      <c r="N50" s="1074"/>
      <c r="O50" s="1074"/>
      <c r="P50" s="1074"/>
      <c r="Q50" s="1074"/>
      <c r="R50" s="1074"/>
      <c r="T50" s="842"/>
      <c r="V50" s="863"/>
      <c r="W50" s="863"/>
      <c r="X50" s="865"/>
      <c r="Y50" s="865"/>
      <c r="Z50" s="864"/>
      <c r="AA50" s="864"/>
      <c r="AD50" s="863"/>
      <c r="AE50" s="863"/>
      <c r="AF50" s="865"/>
      <c r="AG50" s="865"/>
      <c r="AH50" s="864"/>
      <c r="AI50" s="864"/>
    </row>
    <row r="51" spans="1:35" ht="18" customHeight="1">
      <c r="A51" s="1418"/>
      <c r="B51" s="704"/>
      <c r="C51" s="1074"/>
      <c r="D51" s="1074"/>
      <c r="E51" s="1074"/>
      <c r="F51" s="1074"/>
      <c r="G51" s="1074"/>
      <c r="H51" s="1074"/>
      <c r="I51" s="1074"/>
      <c r="J51" s="1075"/>
      <c r="K51" s="1074"/>
      <c r="L51" s="1074"/>
      <c r="M51" s="1074"/>
      <c r="N51" s="1074"/>
      <c r="O51" s="1074"/>
      <c r="P51" s="1074"/>
      <c r="Q51" s="1074"/>
      <c r="R51" s="1074"/>
      <c r="T51" s="842"/>
      <c r="V51" s="863"/>
      <c r="W51" s="863"/>
      <c r="X51" s="865"/>
      <c r="Y51" s="865"/>
      <c r="Z51" s="864"/>
      <c r="AA51" s="864"/>
      <c r="AD51" s="863"/>
      <c r="AE51" s="863"/>
      <c r="AF51" s="865"/>
      <c r="AG51" s="865"/>
      <c r="AH51" s="864"/>
      <c r="AI51" s="864"/>
    </row>
    <row r="52" spans="1:35" ht="18" customHeight="1">
      <c r="A52" s="1418"/>
      <c r="B52" s="704"/>
      <c r="C52" s="1074"/>
      <c r="D52" s="1074"/>
      <c r="E52" s="1074"/>
      <c r="F52" s="1074"/>
      <c r="G52" s="1074"/>
      <c r="H52" s="1074"/>
      <c r="I52" s="1074"/>
      <c r="J52" s="1075"/>
      <c r="K52" s="1074"/>
      <c r="L52" s="1074"/>
      <c r="M52" s="1074"/>
      <c r="N52" s="1074"/>
      <c r="O52" s="1074"/>
      <c r="P52" s="1074"/>
      <c r="Q52" s="1074"/>
      <c r="R52" s="1074"/>
      <c r="T52" s="842"/>
      <c r="V52" s="863"/>
      <c r="W52" s="863"/>
      <c r="X52" s="865"/>
      <c r="Y52" s="865"/>
      <c r="Z52" s="864"/>
      <c r="AA52" s="864"/>
      <c r="AD52" s="863"/>
      <c r="AE52" s="863"/>
      <c r="AF52" s="865"/>
      <c r="AG52" s="865"/>
      <c r="AH52" s="864"/>
      <c r="AI52" s="864"/>
    </row>
    <row r="53" spans="1:35" ht="18" customHeight="1">
      <c r="A53" s="1418"/>
      <c r="B53" s="705"/>
      <c r="C53" s="1074"/>
      <c r="D53" s="1074"/>
      <c r="E53" s="1074"/>
      <c r="F53" s="1074"/>
      <c r="G53" s="1074"/>
      <c r="H53" s="1074"/>
      <c r="I53" s="1074"/>
      <c r="J53" s="1075"/>
      <c r="K53" s="1074"/>
      <c r="L53" s="1074"/>
      <c r="M53" s="1074"/>
      <c r="N53" s="1074"/>
      <c r="O53" s="1074"/>
      <c r="P53" s="1074"/>
      <c r="Q53" s="1074"/>
      <c r="R53" s="1074"/>
      <c r="T53" s="842"/>
      <c r="V53" s="863"/>
      <c r="W53" s="863"/>
      <c r="X53" s="865"/>
      <c r="Y53" s="865"/>
      <c r="Z53" s="864"/>
      <c r="AA53" s="864"/>
      <c r="AD53" s="863"/>
      <c r="AE53" s="863"/>
      <c r="AF53" s="865"/>
      <c r="AG53" s="865"/>
      <c r="AH53" s="864"/>
      <c r="AI53" s="864"/>
    </row>
    <row r="54" spans="1:35" ht="15" customHeight="1">
      <c r="A54" s="1418" t="s">
        <v>34</v>
      </c>
      <c r="B54" s="295"/>
      <c r="C54" s="1074"/>
      <c r="D54" s="1074"/>
      <c r="E54" s="1074"/>
      <c r="F54" s="1074"/>
      <c r="G54" s="1074"/>
      <c r="H54" s="1074"/>
      <c r="I54" s="1074"/>
      <c r="J54" s="1075"/>
      <c r="K54" s="1074"/>
      <c r="L54" s="1074"/>
      <c r="M54" s="1074"/>
      <c r="N54" s="1074"/>
      <c r="O54" s="1074"/>
      <c r="P54" s="1074"/>
      <c r="Q54" s="1074"/>
      <c r="R54" s="1074"/>
      <c r="T54" s="842">
        <f>T49+7</f>
        <v>45607</v>
      </c>
      <c r="U54">
        <f>U49+1</f>
        <v>9</v>
      </c>
      <c r="V54" s="863">
        <f>V49+5</f>
        <v>10</v>
      </c>
      <c r="W54" s="863">
        <f>V54+W$39</f>
        <v>45</v>
      </c>
      <c r="X54" s="865">
        <f>V54*2</f>
        <v>20</v>
      </c>
      <c r="Y54" s="865">
        <f>X54+Y$39</f>
        <v>90</v>
      </c>
      <c r="Z54" s="864">
        <f>V54*3</f>
        <v>30</v>
      </c>
      <c r="AA54" s="864">
        <f>Z54+AA$39</f>
        <v>135</v>
      </c>
      <c r="AC54">
        <f>AC49+1</f>
        <v>45</v>
      </c>
      <c r="AD54" s="863">
        <f>AD49+5</f>
        <v>10</v>
      </c>
      <c r="AE54" s="863">
        <f>AD54+AE$39</f>
        <v>330</v>
      </c>
      <c r="AF54" s="865">
        <f>AD54*2</f>
        <v>20</v>
      </c>
      <c r="AG54" s="865">
        <f>AF54+AG$39</f>
        <v>660</v>
      </c>
      <c r="AH54" s="864">
        <f>AD54*3</f>
        <v>30</v>
      </c>
      <c r="AI54" s="864">
        <f>AH54+AI$39</f>
        <v>990</v>
      </c>
    </row>
    <row r="55" spans="1:35" ht="18" customHeight="1">
      <c r="A55" s="1418"/>
      <c r="B55" s="276"/>
      <c r="C55" s="1074"/>
      <c r="D55" s="1074"/>
      <c r="E55" s="1074"/>
      <c r="F55" s="1074"/>
      <c r="G55" s="1074"/>
      <c r="H55" s="1074"/>
      <c r="I55" s="1074"/>
      <c r="J55" s="1075"/>
      <c r="K55" s="1074"/>
      <c r="L55" s="1074"/>
      <c r="M55" s="1074"/>
      <c r="N55" s="1074"/>
      <c r="O55" s="1074"/>
      <c r="P55" s="1074"/>
      <c r="Q55" s="1074"/>
      <c r="R55" s="1074"/>
      <c r="T55" s="842"/>
      <c r="V55" s="863"/>
      <c r="W55" s="863"/>
      <c r="X55" s="865"/>
      <c r="Y55" s="865"/>
      <c r="Z55" s="864"/>
      <c r="AA55" s="864"/>
      <c r="AD55" s="863"/>
      <c r="AE55" s="863"/>
      <c r="AF55" s="865"/>
      <c r="AG55" s="865"/>
      <c r="AH55" s="864"/>
      <c r="AI55" s="864"/>
    </row>
    <row r="56" spans="1:35" ht="18" customHeight="1">
      <c r="A56" s="1418"/>
      <c r="B56" s="276"/>
      <c r="C56" s="1074"/>
      <c r="D56" s="1074"/>
      <c r="E56" s="1074"/>
      <c r="F56" s="1074"/>
      <c r="G56" s="1074"/>
      <c r="H56" s="1074"/>
      <c r="I56" s="1074"/>
      <c r="J56" s="1075"/>
      <c r="K56" s="1074"/>
      <c r="L56" s="1074"/>
      <c r="M56" s="1074"/>
      <c r="N56" s="1074"/>
      <c r="O56" s="1074"/>
      <c r="P56" s="1074"/>
      <c r="Q56" s="1074"/>
      <c r="R56" s="1074"/>
      <c r="T56" s="842"/>
      <c r="V56" s="863"/>
      <c r="W56" s="863"/>
      <c r="X56" s="865"/>
      <c r="Y56" s="865"/>
      <c r="Z56" s="864"/>
      <c r="AA56" s="864"/>
      <c r="AD56" s="863"/>
      <c r="AE56" s="863"/>
      <c r="AF56" s="865"/>
      <c r="AG56" s="865"/>
      <c r="AH56" s="864"/>
      <c r="AI56" s="864"/>
    </row>
    <row r="57" spans="1:35" ht="18" customHeight="1">
      <c r="A57" s="1418"/>
      <c r="B57" s="276"/>
      <c r="C57" s="1074"/>
      <c r="D57" s="1074"/>
      <c r="E57" s="1074"/>
      <c r="F57" s="1074"/>
      <c r="G57" s="1074"/>
      <c r="H57" s="1074"/>
      <c r="I57" s="1074"/>
      <c r="J57" s="1075"/>
      <c r="K57" s="1074"/>
      <c r="L57" s="1074"/>
      <c r="M57" s="1074"/>
      <c r="N57" s="1074"/>
      <c r="O57" s="1074"/>
      <c r="P57" s="1074"/>
      <c r="Q57" s="1074"/>
      <c r="R57" s="1074"/>
      <c r="T57" s="842"/>
      <c r="V57" s="863"/>
      <c r="W57" s="863"/>
      <c r="X57" s="865"/>
      <c r="Y57" s="865"/>
      <c r="Z57" s="864"/>
      <c r="AA57" s="864"/>
      <c r="AD57" s="863"/>
      <c r="AE57" s="863"/>
      <c r="AF57" s="865"/>
      <c r="AG57" s="865"/>
      <c r="AH57" s="864"/>
      <c r="AI57" s="864"/>
    </row>
    <row r="58" spans="1:35" ht="18" customHeight="1">
      <c r="A58" s="1418"/>
      <c r="B58" s="319"/>
      <c r="C58" s="1074"/>
      <c r="D58" s="1074"/>
      <c r="E58" s="1074"/>
      <c r="F58" s="1074"/>
      <c r="G58" s="1074"/>
      <c r="H58" s="1074"/>
      <c r="I58" s="1074"/>
      <c r="J58" s="1075"/>
      <c r="K58" s="1074"/>
      <c r="L58" s="1074"/>
      <c r="M58" s="1074"/>
      <c r="N58" s="1074"/>
      <c r="O58" s="1074"/>
      <c r="P58" s="1074"/>
      <c r="Q58" s="1074"/>
      <c r="R58" s="1074"/>
      <c r="T58" s="842"/>
      <c r="V58" s="863"/>
      <c r="W58" s="863"/>
      <c r="X58" s="865"/>
      <c r="Y58" s="865"/>
      <c r="Z58" s="864"/>
      <c r="AA58" s="864"/>
      <c r="AD58" s="863"/>
      <c r="AE58" s="863"/>
      <c r="AF58" s="865"/>
      <c r="AG58" s="865"/>
      <c r="AH58" s="864"/>
      <c r="AI58" s="864"/>
    </row>
    <row r="59" spans="1:35" ht="15" customHeight="1">
      <c r="A59" s="1418" t="s">
        <v>70</v>
      </c>
      <c r="B59" s="295"/>
      <c r="C59" s="1074"/>
      <c r="D59" s="1074"/>
      <c r="E59" s="1074"/>
      <c r="F59" s="1074"/>
      <c r="G59" s="1074"/>
      <c r="H59" s="1074"/>
      <c r="I59" s="1074"/>
      <c r="J59" s="1075"/>
      <c r="K59" s="1074"/>
      <c r="L59" s="1074"/>
      <c r="M59" s="1074"/>
      <c r="N59" s="1074"/>
      <c r="O59" s="1074"/>
      <c r="P59" s="1074"/>
      <c r="Q59" s="1074"/>
      <c r="R59" s="1074"/>
      <c r="T59" s="842">
        <f>T54+7</f>
        <v>45614</v>
      </c>
      <c r="U59">
        <f>U54+1</f>
        <v>10</v>
      </c>
      <c r="V59" s="863">
        <f>V54+5</f>
        <v>15</v>
      </c>
      <c r="W59" s="863">
        <f>V59+W$39</f>
        <v>50</v>
      </c>
      <c r="X59" s="865">
        <f>V59*2</f>
        <v>30</v>
      </c>
      <c r="Y59" s="865">
        <f>X59+Y$39</f>
        <v>100</v>
      </c>
      <c r="Z59" s="864">
        <f>V59*3</f>
        <v>45</v>
      </c>
      <c r="AA59" s="864">
        <f>Z59+AA$39</f>
        <v>150</v>
      </c>
      <c r="AC59">
        <f>AC54+1</f>
        <v>46</v>
      </c>
      <c r="AD59" s="863">
        <f>AD54+5</f>
        <v>15</v>
      </c>
      <c r="AE59" s="863">
        <f>AD59+AE$39</f>
        <v>335</v>
      </c>
      <c r="AF59" s="865">
        <f>AD59*2</f>
        <v>30</v>
      </c>
      <c r="AG59" s="865">
        <f>AF59+AG$39</f>
        <v>670</v>
      </c>
      <c r="AH59" s="864">
        <f>AD59*3</f>
        <v>45</v>
      </c>
      <c r="AI59" s="864">
        <f>AH59+AI$39</f>
        <v>1005</v>
      </c>
    </row>
    <row r="60" spans="1:35" ht="18" customHeight="1">
      <c r="A60" s="1418"/>
      <c r="B60" s="672" t="s">
        <v>797</v>
      </c>
      <c r="C60" s="1074"/>
      <c r="D60" s="1074"/>
      <c r="E60" s="1074"/>
      <c r="F60" s="1074"/>
      <c r="G60" s="1074"/>
      <c r="H60" s="1074"/>
      <c r="I60" s="1074"/>
      <c r="J60" s="1075"/>
      <c r="K60" s="1074"/>
      <c r="L60" s="1074"/>
      <c r="M60" s="1074"/>
      <c r="N60" s="1074"/>
      <c r="O60" s="1074"/>
      <c r="P60" s="1074"/>
      <c r="Q60" s="1074"/>
      <c r="R60" s="1074"/>
      <c r="T60" s="842"/>
      <c r="V60" s="863"/>
      <c r="W60" s="863"/>
      <c r="X60" s="865"/>
      <c r="Y60" s="865"/>
      <c r="Z60" s="864"/>
      <c r="AA60" s="864"/>
      <c r="AD60" s="863"/>
      <c r="AE60" s="863"/>
      <c r="AF60" s="865"/>
      <c r="AG60" s="865"/>
      <c r="AH60" s="864"/>
      <c r="AI60" s="864"/>
    </row>
    <row r="61" spans="1:35" ht="18" customHeight="1">
      <c r="A61" s="1418"/>
      <c r="B61" s="276"/>
      <c r="C61" s="1074"/>
      <c r="D61" s="1074"/>
      <c r="E61" s="1074"/>
      <c r="F61" s="1074"/>
      <c r="G61" s="1074"/>
      <c r="H61" s="1074"/>
      <c r="I61" s="1074"/>
      <c r="J61" s="1075"/>
      <c r="K61" s="1074"/>
      <c r="L61" s="1074"/>
      <c r="M61" s="1074"/>
      <c r="N61" s="1074"/>
      <c r="O61" s="1074"/>
      <c r="P61" s="1074"/>
      <c r="Q61" s="1074"/>
      <c r="R61" s="1074"/>
      <c r="T61" s="842"/>
      <c r="V61" s="863"/>
      <c r="W61" s="863"/>
      <c r="X61" s="865"/>
      <c r="Y61" s="865"/>
      <c r="Z61" s="864"/>
      <c r="AA61" s="864"/>
      <c r="AD61" s="863"/>
      <c r="AE61" s="863"/>
      <c r="AF61" s="865"/>
      <c r="AG61" s="865"/>
      <c r="AH61" s="864"/>
      <c r="AI61" s="864"/>
    </row>
    <row r="62" spans="1:35" ht="18" customHeight="1">
      <c r="A62" s="1418"/>
      <c r="B62" s="276"/>
      <c r="C62" s="1074"/>
      <c r="D62" s="1074"/>
      <c r="E62" s="1074"/>
      <c r="F62" s="1074"/>
      <c r="G62" s="1074"/>
      <c r="H62" s="1074"/>
      <c r="I62" s="1074"/>
      <c r="J62" s="1075"/>
      <c r="K62" s="1074"/>
      <c r="L62" s="1074"/>
      <c r="M62" s="1074"/>
      <c r="N62" s="1074"/>
      <c r="O62" s="1074"/>
      <c r="P62" s="1074"/>
      <c r="Q62" s="1074"/>
      <c r="R62" s="1074"/>
      <c r="T62" s="842"/>
      <c r="V62" s="863"/>
      <c r="W62" s="863"/>
      <c r="X62" s="865"/>
      <c r="Y62" s="865"/>
      <c r="Z62" s="864"/>
      <c r="AA62" s="864"/>
      <c r="AD62" s="863"/>
      <c r="AE62" s="863"/>
      <c r="AF62" s="865"/>
      <c r="AG62" s="865"/>
      <c r="AH62" s="864"/>
      <c r="AI62" s="864"/>
    </row>
    <row r="63" spans="1:35" ht="18" customHeight="1">
      <c r="A63" s="1418"/>
      <c r="B63" s="319"/>
      <c r="C63" s="1074"/>
      <c r="D63" s="1074"/>
      <c r="E63" s="1074"/>
      <c r="F63" s="1074"/>
      <c r="G63" s="1074"/>
      <c r="H63" s="1074"/>
      <c r="I63" s="1074"/>
      <c r="J63" s="1075"/>
      <c r="K63" s="1074"/>
      <c r="L63" s="1074"/>
      <c r="M63" s="1074"/>
      <c r="N63" s="1074"/>
      <c r="O63" s="1074"/>
      <c r="P63" s="1074"/>
      <c r="Q63" s="1074"/>
      <c r="R63" s="1074"/>
      <c r="T63" s="842"/>
      <c r="V63" s="863"/>
      <c r="W63" s="863"/>
      <c r="X63" s="865"/>
      <c r="Y63" s="865"/>
      <c r="Z63" s="864"/>
      <c r="AA63" s="864"/>
      <c r="AD63" s="863"/>
      <c r="AE63" s="863"/>
      <c r="AF63" s="865"/>
      <c r="AG63" s="865"/>
      <c r="AH63" s="864"/>
      <c r="AI63" s="864"/>
    </row>
    <row r="64" spans="1:35" ht="15" customHeight="1">
      <c r="A64" s="1418" t="s">
        <v>98</v>
      </c>
      <c r="B64" s="673" t="s">
        <v>803</v>
      </c>
      <c r="C64" s="1074"/>
      <c r="D64" s="1074"/>
      <c r="E64" s="1074"/>
      <c r="F64" s="1074"/>
      <c r="G64" s="1074"/>
      <c r="H64" s="1074"/>
      <c r="I64" s="1074"/>
      <c r="J64" s="1075"/>
      <c r="K64" s="1074"/>
      <c r="L64" s="1074"/>
      <c r="M64" s="1074"/>
      <c r="N64" s="1074"/>
      <c r="O64" s="1074"/>
      <c r="P64" s="1074"/>
      <c r="Q64" s="1074"/>
      <c r="R64" s="1074"/>
      <c r="T64" s="842">
        <f>T59+7</f>
        <v>45621</v>
      </c>
      <c r="U64">
        <f>U59+1</f>
        <v>11</v>
      </c>
      <c r="V64" s="863">
        <f>V59+5</f>
        <v>20</v>
      </c>
      <c r="W64" s="863">
        <f>V64+W$39</f>
        <v>55</v>
      </c>
      <c r="X64" s="865">
        <f>V64*2</f>
        <v>40</v>
      </c>
      <c r="Y64" s="865">
        <f>X64+Y$39</f>
        <v>110</v>
      </c>
      <c r="Z64" s="864">
        <f>V64*3</f>
        <v>60</v>
      </c>
      <c r="AA64" s="864">
        <f>Z64+AA$39</f>
        <v>165</v>
      </c>
      <c r="AC64">
        <f>AC59+1</f>
        <v>47</v>
      </c>
      <c r="AD64" s="863">
        <f>AD59+5</f>
        <v>20</v>
      </c>
      <c r="AE64" s="863">
        <f>AD64+AE$39</f>
        <v>340</v>
      </c>
      <c r="AF64" s="865">
        <f>AD64*2</f>
        <v>40</v>
      </c>
      <c r="AG64" s="865">
        <f>AF64+AG$39</f>
        <v>680</v>
      </c>
      <c r="AH64" s="864">
        <f>AD64*3</f>
        <v>60</v>
      </c>
      <c r="AI64" s="864">
        <f>AH64+AI$39</f>
        <v>1020</v>
      </c>
    </row>
    <row r="65" spans="1:35" ht="18" customHeight="1">
      <c r="A65" s="1418"/>
      <c r="B65" s="669"/>
      <c r="C65" s="1074"/>
      <c r="D65" s="1074"/>
      <c r="E65" s="1074"/>
      <c r="F65" s="1074"/>
      <c r="G65" s="1074"/>
      <c r="H65" s="1074"/>
      <c r="I65" s="1074"/>
      <c r="J65" s="1075"/>
      <c r="K65" s="1074"/>
      <c r="L65" s="1074"/>
      <c r="M65" s="1074"/>
      <c r="N65" s="1074"/>
      <c r="O65" s="1074"/>
      <c r="P65" s="1074"/>
      <c r="Q65" s="1074"/>
      <c r="R65" s="1074"/>
      <c r="T65" s="842"/>
      <c r="V65" s="863"/>
      <c r="W65" s="863"/>
      <c r="X65" s="865"/>
      <c r="Y65" s="865"/>
      <c r="Z65" s="864"/>
      <c r="AA65" s="864"/>
      <c r="AD65" s="863"/>
      <c r="AE65" s="863"/>
      <c r="AF65" s="865"/>
      <c r="AG65" s="865"/>
      <c r="AH65" s="864"/>
      <c r="AI65" s="864"/>
    </row>
    <row r="66" spans="1:35" ht="18" customHeight="1">
      <c r="A66" s="1418"/>
      <c r="B66" s="669"/>
      <c r="C66" s="1074"/>
      <c r="D66" s="1074"/>
      <c r="E66" s="1074"/>
      <c r="F66" s="1074"/>
      <c r="G66" s="1074"/>
      <c r="H66" s="1074"/>
      <c r="I66" s="1074"/>
      <c r="J66" s="1075"/>
      <c r="K66" s="1074"/>
      <c r="L66" s="1074"/>
      <c r="M66" s="1074"/>
      <c r="N66" s="1074"/>
      <c r="O66" s="1074"/>
      <c r="P66" s="1074"/>
      <c r="Q66" s="1074"/>
      <c r="R66" s="1074"/>
      <c r="T66" s="842"/>
      <c r="V66" s="863"/>
      <c r="W66" s="863"/>
      <c r="X66" s="865"/>
      <c r="Y66" s="865"/>
      <c r="Z66" s="864"/>
      <c r="AA66" s="864"/>
      <c r="AD66" s="863"/>
      <c r="AE66" s="863"/>
      <c r="AF66" s="865"/>
      <c r="AG66" s="865"/>
      <c r="AH66" s="864"/>
      <c r="AI66" s="864"/>
    </row>
    <row r="67" spans="1:35" ht="18" customHeight="1">
      <c r="A67" s="1418"/>
      <c r="B67" s="669"/>
      <c r="C67" s="1074"/>
      <c r="D67" s="1074"/>
      <c r="E67" s="1074"/>
      <c r="F67" s="1074"/>
      <c r="G67" s="1074"/>
      <c r="H67" s="1074"/>
      <c r="I67" s="1074"/>
      <c r="J67" s="1075"/>
      <c r="K67" s="1074"/>
      <c r="L67" s="1074"/>
      <c r="M67" s="1074"/>
      <c r="N67" s="1074"/>
      <c r="O67" s="1074"/>
      <c r="P67" s="1074"/>
      <c r="Q67" s="1074"/>
      <c r="R67" s="1074"/>
      <c r="T67" s="842"/>
      <c r="V67" s="863"/>
      <c r="W67" s="863"/>
      <c r="X67" s="865"/>
      <c r="Y67" s="865"/>
      <c r="Z67" s="864"/>
      <c r="AA67" s="864"/>
      <c r="AD67" s="863"/>
      <c r="AE67" s="863"/>
      <c r="AF67" s="865"/>
      <c r="AG67" s="865"/>
      <c r="AH67" s="864"/>
      <c r="AI67" s="864"/>
    </row>
    <row r="68" spans="1:35" ht="18" customHeight="1">
      <c r="A68" s="1418"/>
      <c r="B68" s="670"/>
      <c r="C68" s="1074"/>
      <c r="D68" s="1074"/>
      <c r="E68" s="1074"/>
      <c r="F68" s="1074"/>
      <c r="G68" s="1074"/>
      <c r="H68" s="1074"/>
      <c r="I68" s="1074"/>
      <c r="J68" s="1075"/>
      <c r="K68" s="1074"/>
      <c r="L68" s="1074"/>
      <c r="M68" s="1074"/>
      <c r="N68" s="1074"/>
      <c r="O68" s="1074"/>
      <c r="P68" s="1074"/>
      <c r="Q68" s="1074"/>
      <c r="R68" s="1074"/>
      <c r="T68" s="842"/>
      <c r="V68" s="863"/>
      <c r="W68" s="863"/>
      <c r="X68" s="865"/>
      <c r="Y68" s="865"/>
      <c r="Z68" s="864"/>
      <c r="AA68" s="864"/>
      <c r="AD68" s="863"/>
      <c r="AE68" s="863"/>
      <c r="AF68" s="865"/>
      <c r="AG68" s="865"/>
      <c r="AH68" s="864"/>
      <c r="AI68" s="864"/>
    </row>
    <row r="69" spans="1:35" ht="15" customHeight="1">
      <c r="A69" s="1418" t="s">
        <v>126</v>
      </c>
      <c r="B69" s="295"/>
      <c r="C69" s="1074"/>
      <c r="D69" s="1074"/>
      <c r="E69" s="1074"/>
      <c r="F69" s="1074"/>
      <c r="G69" s="1074"/>
      <c r="H69" s="1074"/>
      <c r="I69" s="1074"/>
      <c r="J69" s="1075"/>
      <c r="K69" s="1074"/>
      <c r="L69" s="1074"/>
      <c r="M69" s="1074"/>
      <c r="N69" s="1074"/>
      <c r="O69" s="1074"/>
      <c r="P69" s="1074"/>
      <c r="Q69" s="1074"/>
      <c r="R69" s="1074"/>
      <c r="T69" s="842">
        <f>T64+7</f>
        <v>45628</v>
      </c>
      <c r="U69">
        <f>U64+1</f>
        <v>12</v>
      </c>
      <c r="V69" s="863">
        <f>V64+5</f>
        <v>25</v>
      </c>
      <c r="W69" s="863">
        <f>V69+W$39</f>
        <v>60</v>
      </c>
      <c r="X69" s="865">
        <f>V69*2</f>
        <v>50</v>
      </c>
      <c r="Y69" s="865">
        <f>X69+Y$39</f>
        <v>120</v>
      </c>
      <c r="Z69" s="864">
        <f>V69*3</f>
        <v>75</v>
      </c>
      <c r="AA69" s="864">
        <f>Z69+AA$39</f>
        <v>180</v>
      </c>
      <c r="AC69">
        <f>AC64+1</f>
        <v>48</v>
      </c>
      <c r="AD69" s="863">
        <f>AD64+5</f>
        <v>25</v>
      </c>
      <c r="AE69" s="863">
        <f>AD69+AE$39</f>
        <v>345</v>
      </c>
      <c r="AF69" s="865">
        <f>AD69*2</f>
        <v>50</v>
      </c>
      <c r="AG69" s="865">
        <f>AF69+AG$39</f>
        <v>690</v>
      </c>
      <c r="AH69" s="864">
        <f>AD69*3</f>
        <v>75</v>
      </c>
      <c r="AI69" s="864">
        <f>AH69+AI$39</f>
        <v>1035</v>
      </c>
    </row>
    <row r="70" spans="1:35" ht="18" customHeight="1">
      <c r="A70" s="1418"/>
      <c r="B70" s="276"/>
      <c r="C70" s="1074"/>
      <c r="D70" s="1074"/>
      <c r="E70" s="1074"/>
      <c r="F70" s="1074"/>
      <c r="G70" s="1074"/>
      <c r="H70" s="1074"/>
      <c r="I70" s="1074"/>
      <c r="J70" s="1075"/>
      <c r="K70" s="1074"/>
      <c r="L70" s="1074"/>
      <c r="M70" s="1074"/>
      <c r="N70" s="1074"/>
      <c r="O70" s="1074"/>
      <c r="P70" s="1074"/>
      <c r="Q70" s="1074"/>
      <c r="R70" s="1074"/>
      <c r="T70" s="842"/>
      <c r="V70" s="863"/>
      <c r="W70" s="863"/>
      <c r="X70" s="865"/>
      <c r="Y70" s="865"/>
      <c r="Z70" s="864"/>
      <c r="AA70" s="864"/>
      <c r="AD70" s="863"/>
      <c r="AE70" s="863"/>
      <c r="AF70" s="865"/>
      <c r="AG70" s="865"/>
      <c r="AH70" s="864"/>
      <c r="AI70" s="864"/>
    </row>
    <row r="71" spans="1:35" ht="18" customHeight="1">
      <c r="A71" s="1418"/>
      <c r="B71" s="276"/>
      <c r="C71" s="1074"/>
      <c r="D71" s="1074"/>
      <c r="E71" s="1074"/>
      <c r="F71" s="1074"/>
      <c r="G71" s="1074"/>
      <c r="H71" s="1074"/>
      <c r="I71" s="1074"/>
      <c r="J71" s="1075"/>
      <c r="K71" s="1074"/>
      <c r="L71" s="1074"/>
      <c r="M71" s="1074"/>
      <c r="N71" s="1074"/>
      <c r="O71" s="1074"/>
      <c r="P71" s="1074"/>
      <c r="Q71" s="1074"/>
      <c r="R71" s="1074"/>
      <c r="T71" s="842"/>
      <c r="V71" s="863"/>
      <c r="W71" s="863"/>
      <c r="X71" s="865"/>
      <c r="Y71" s="865"/>
      <c r="Z71" s="864"/>
      <c r="AA71" s="864"/>
      <c r="AD71" s="863"/>
      <c r="AE71" s="863"/>
      <c r="AF71" s="865"/>
      <c r="AG71" s="865"/>
      <c r="AH71" s="864"/>
      <c r="AI71" s="864"/>
    </row>
    <row r="72" spans="1:35" ht="18" customHeight="1">
      <c r="A72" s="1418"/>
      <c r="B72" s="276"/>
      <c r="C72" s="1074"/>
      <c r="D72" s="1074"/>
      <c r="E72" s="1074"/>
      <c r="F72" s="1074"/>
      <c r="G72" s="1074"/>
      <c r="H72" s="1074"/>
      <c r="I72" s="1074"/>
      <c r="J72" s="1075"/>
      <c r="K72" s="1074"/>
      <c r="L72" s="1074"/>
      <c r="M72" s="1074"/>
      <c r="N72" s="1074"/>
      <c r="O72" s="1074"/>
      <c r="P72" s="1074"/>
      <c r="Q72" s="1074"/>
      <c r="R72" s="1074"/>
      <c r="T72" s="842"/>
      <c r="V72" s="863"/>
      <c r="W72" s="863"/>
      <c r="X72" s="865"/>
      <c r="Y72" s="865"/>
      <c r="Z72" s="864"/>
      <c r="AA72" s="864"/>
      <c r="AD72" s="863"/>
      <c r="AE72" s="863"/>
      <c r="AF72" s="865"/>
      <c r="AG72" s="865"/>
      <c r="AH72" s="864"/>
      <c r="AI72" s="864"/>
    </row>
    <row r="73" spans="1:35" ht="18" customHeight="1">
      <c r="A73" s="1418"/>
      <c r="B73" s="319"/>
      <c r="C73" s="1074"/>
      <c r="D73" s="1074"/>
      <c r="E73" s="1074"/>
      <c r="F73" s="1074"/>
      <c r="G73" s="1074"/>
      <c r="H73" s="1074"/>
      <c r="I73" s="1074"/>
      <c r="J73" s="1075"/>
      <c r="K73" s="1074"/>
      <c r="L73" s="1074"/>
      <c r="M73" s="1074"/>
      <c r="N73" s="1074"/>
      <c r="O73" s="1074"/>
      <c r="P73" s="1074"/>
      <c r="Q73" s="1074"/>
      <c r="R73" s="1074"/>
      <c r="T73" s="842"/>
      <c r="V73" s="863"/>
      <c r="W73" s="863"/>
      <c r="X73" s="865"/>
      <c r="Y73" s="865"/>
      <c r="Z73" s="864"/>
      <c r="AA73" s="864"/>
      <c r="AD73" s="863"/>
      <c r="AE73" s="863"/>
      <c r="AF73" s="865"/>
      <c r="AG73" s="865"/>
      <c r="AH73" s="864"/>
      <c r="AI73" s="864"/>
    </row>
    <row r="74" spans="1:35" ht="15" customHeight="1">
      <c r="A74" s="1418" t="s">
        <v>159</v>
      </c>
      <c r="B74" s="295"/>
      <c r="C74" s="1074"/>
      <c r="D74" s="1074"/>
      <c r="E74" s="1074"/>
      <c r="F74" s="1074"/>
      <c r="G74" s="1074"/>
      <c r="H74" s="1074"/>
      <c r="I74" s="1074"/>
      <c r="J74" s="1075"/>
      <c r="K74" s="1074"/>
      <c r="L74" s="1074"/>
      <c r="M74" s="1074"/>
      <c r="N74" s="1074"/>
      <c r="O74" s="1074"/>
      <c r="P74" s="1074"/>
      <c r="Q74" s="1074"/>
      <c r="R74" s="1074"/>
      <c r="T74" s="842">
        <f>T69+7</f>
        <v>45635</v>
      </c>
      <c r="U74">
        <f>U69+1</f>
        <v>13</v>
      </c>
      <c r="V74" s="863">
        <f>V69+5</f>
        <v>30</v>
      </c>
      <c r="W74" s="863">
        <f>V74+W$39</f>
        <v>65</v>
      </c>
      <c r="X74" s="865">
        <f>V74*2</f>
        <v>60</v>
      </c>
      <c r="Y74" s="865">
        <f>X74+Y$39</f>
        <v>130</v>
      </c>
      <c r="Z74" s="864">
        <f>V74*3</f>
        <v>90</v>
      </c>
      <c r="AA74" s="864">
        <f>Z74+AA$39</f>
        <v>195</v>
      </c>
      <c r="AC74">
        <f>AC69+1</f>
        <v>49</v>
      </c>
      <c r="AD74" s="863">
        <f>AD69+5</f>
        <v>30</v>
      </c>
      <c r="AE74" s="863">
        <f>AD74+AE$39</f>
        <v>350</v>
      </c>
      <c r="AF74" s="865">
        <f>AD74*2</f>
        <v>60</v>
      </c>
      <c r="AG74" s="865">
        <f>AF74+AG$39</f>
        <v>700</v>
      </c>
      <c r="AH74" s="864">
        <f>AD74*3</f>
        <v>90</v>
      </c>
      <c r="AI74" s="864">
        <f>AH74+AI$39</f>
        <v>1050</v>
      </c>
    </row>
    <row r="75" spans="1:35" ht="18" customHeight="1">
      <c r="A75" s="1418"/>
      <c r="B75" s="276"/>
      <c r="C75" s="1074"/>
      <c r="D75" s="1074"/>
      <c r="E75" s="1074"/>
      <c r="F75" s="1074"/>
      <c r="G75" s="1074"/>
      <c r="H75" s="1074"/>
      <c r="I75" s="1074"/>
      <c r="J75" s="1075"/>
      <c r="K75" s="1074"/>
      <c r="L75" s="1074"/>
      <c r="M75" s="1074"/>
      <c r="N75" s="1074"/>
      <c r="O75" s="1074"/>
      <c r="P75" s="1074"/>
      <c r="Q75" s="1074"/>
      <c r="R75" s="1074"/>
      <c r="T75" s="842"/>
      <c r="V75" s="863"/>
      <c r="W75" s="863"/>
      <c r="X75" s="865"/>
      <c r="Y75" s="865"/>
      <c r="Z75" s="864"/>
      <c r="AA75" s="864"/>
      <c r="AD75" s="863"/>
      <c r="AE75" s="863"/>
      <c r="AF75" s="865"/>
      <c r="AG75" s="865"/>
      <c r="AH75" s="864"/>
      <c r="AI75" s="864"/>
    </row>
    <row r="76" spans="1:35" ht="18" customHeight="1">
      <c r="A76" s="1418"/>
      <c r="B76" s="276"/>
      <c r="C76" s="1074"/>
      <c r="D76" s="1074"/>
      <c r="E76" s="1074"/>
      <c r="F76" s="1074"/>
      <c r="G76" s="1074"/>
      <c r="H76" s="1074"/>
      <c r="I76" s="1074"/>
      <c r="J76" s="1075"/>
      <c r="K76" s="1074"/>
      <c r="L76" s="1074"/>
      <c r="M76" s="1074"/>
      <c r="N76" s="1074"/>
      <c r="O76" s="1074"/>
      <c r="P76" s="1074"/>
      <c r="Q76" s="1074"/>
      <c r="R76" s="1074"/>
      <c r="T76" s="842"/>
      <c r="V76" s="863"/>
      <c r="W76" s="863"/>
      <c r="X76" s="865"/>
      <c r="Y76" s="865"/>
      <c r="Z76" s="864"/>
      <c r="AA76" s="864"/>
      <c r="AD76" s="863"/>
      <c r="AE76" s="863"/>
      <c r="AF76" s="865"/>
      <c r="AG76" s="865"/>
      <c r="AH76" s="864"/>
      <c r="AI76" s="864"/>
    </row>
    <row r="77" spans="1:35" ht="18" customHeight="1">
      <c r="A77" s="1418"/>
      <c r="B77" s="276"/>
      <c r="C77" s="1074"/>
      <c r="D77" s="1074"/>
      <c r="E77" s="1074"/>
      <c r="F77" s="1074"/>
      <c r="G77" s="1074"/>
      <c r="H77" s="1074"/>
      <c r="I77" s="1074"/>
      <c r="J77" s="1075"/>
      <c r="K77" s="1074"/>
      <c r="L77" s="1074"/>
      <c r="M77" s="1074"/>
      <c r="N77" s="1074"/>
      <c r="O77" s="1074"/>
      <c r="P77" s="1074"/>
      <c r="Q77" s="1074"/>
      <c r="R77" s="1074"/>
      <c r="T77" s="842"/>
      <c r="V77" s="863"/>
      <c r="W77" s="863"/>
      <c r="X77" s="865"/>
      <c r="Y77" s="865"/>
      <c r="Z77" s="864"/>
      <c r="AA77" s="864"/>
      <c r="AD77" s="863"/>
      <c r="AE77" s="863"/>
      <c r="AF77" s="865"/>
      <c r="AG77" s="865"/>
      <c r="AH77" s="864"/>
      <c r="AI77" s="864"/>
    </row>
    <row r="78" spans="1:35" ht="18" customHeight="1">
      <c r="A78" s="1418"/>
      <c r="B78" s="319"/>
      <c r="C78" s="1074"/>
      <c r="D78" s="1074"/>
      <c r="E78" s="1074"/>
      <c r="F78" s="1074"/>
      <c r="G78" s="1074"/>
      <c r="H78" s="1074"/>
      <c r="I78" s="1074"/>
      <c r="J78" s="1075"/>
      <c r="K78" s="1074"/>
      <c r="L78" s="1074"/>
      <c r="M78" s="1074"/>
      <c r="N78" s="1074"/>
      <c r="O78" s="1074"/>
      <c r="P78" s="1074"/>
      <c r="Q78" s="1074"/>
      <c r="R78" s="1074"/>
      <c r="T78" s="842"/>
      <c r="V78" s="863"/>
      <c r="W78" s="863"/>
      <c r="X78" s="865"/>
      <c r="Y78" s="865"/>
      <c r="Z78" s="864"/>
      <c r="AA78" s="864"/>
      <c r="AD78" s="863"/>
      <c r="AE78" s="863"/>
      <c r="AF78" s="865"/>
      <c r="AG78" s="865"/>
      <c r="AH78" s="864"/>
      <c r="AI78" s="864"/>
    </row>
    <row r="79" spans="1:35" ht="18" customHeight="1">
      <c r="A79" s="1627" t="s">
        <v>195</v>
      </c>
      <c r="B79" s="295"/>
      <c r="C79" s="1074"/>
      <c r="D79" s="1074"/>
      <c r="E79" s="1074"/>
      <c r="F79" s="1074"/>
      <c r="G79" s="1074"/>
      <c r="H79" s="1074"/>
      <c r="I79" s="1074"/>
      <c r="J79" s="1075"/>
      <c r="K79" s="1074"/>
      <c r="L79" s="1074"/>
      <c r="M79" s="1074"/>
      <c r="N79" s="1074"/>
      <c r="O79" s="1074"/>
      <c r="P79" s="1074"/>
      <c r="Q79" s="1074"/>
      <c r="R79" s="1074"/>
      <c r="T79" s="842">
        <f>T74+7</f>
        <v>45642</v>
      </c>
      <c r="U79">
        <f>U74+1</f>
        <v>14</v>
      </c>
      <c r="V79" s="863">
        <f>V74+5</f>
        <v>35</v>
      </c>
      <c r="W79" s="863">
        <f>V79+W$39</f>
        <v>70</v>
      </c>
      <c r="X79" s="865">
        <f>V79*2</f>
        <v>70</v>
      </c>
      <c r="Y79" s="865">
        <f>X79+Y$39</f>
        <v>140</v>
      </c>
      <c r="Z79" s="864">
        <f>V79*3</f>
        <v>105</v>
      </c>
      <c r="AA79" s="864">
        <f>Z79+AA$39</f>
        <v>210</v>
      </c>
      <c r="AC79">
        <f>AC74+1</f>
        <v>50</v>
      </c>
      <c r="AD79" s="863">
        <f>AD74+5</f>
        <v>35</v>
      </c>
      <c r="AE79" s="863">
        <f>AD79+AE$39</f>
        <v>355</v>
      </c>
      <c r="AF79" s="865">
        <f>AD79*2</f>
        <v>70</v>
      </c>
      <c r="AG79" s="865">
        <f>AF79+AG$39</f>
        <v>710</v>
      </c>
      <c r="AH79" s="864">
        <f>AD79*3</f>
        <v>105</v>
      </c>
      <c r="AI79" s="864">
        <f>AH79+AI$39</f>
        <v>1065</v>
      </c>
    </row>
    <row r="80" spans="1:35" ht="18" customHeight="1">
      <c r="A80" s="1627"/>
      <c r="B80" s="276"/>
      <c r="C80" s="1074"/>
      <c r="D80" s="1074"/>
      <c r="E80" s="1074"/>
      <c r="F80" s="1074"/>
      <c r="G80" s="1074"/>
      <c r="H80" s="1074"/>
      <c r="I80" s="1074"/>
      <c r="J80" s="1075"/>
      <c r="K80" s="1074"/>
      <c r="L80" s="1074"/>
      <c r="M80" s="1074"/>
      <c r="N80" s="1074"/>
      <c r="O80" s="1074"/>
      <c r="P80" s="1074"/>
      <c r="Q80" s="1074"/>
      <c r="R80" s="1074"/>
      <c r="T80" s="842"/>
      <c r="V80" s="863"/>
      <c r="W80" s="863"/>
      <c r="X80" s="865"/>
      <c r="Y80" s="865"/>
      <c r="Z80" s="864"/>
      <c r="AA80" s="864"/>
      <c r="AD80" s="863"/>
      <c r="AE80" s="863"/>
      <c r="AF80" s="865"/>
      <c r="AG80" s="865"/>
      <c r="AH80" s="864"/>
      <c r="AI80" s="864"/>
    </row>
    <row r="81" spans="1:35" ht="18" customHeight="1">
      <c r="A81" s="1627"/>
      <c r="B81" s="276"/>
      <c r="C81" s="1074"/>
      <c r="D81" s="1074"/>
      <c r="E81" s="1074"/>
      <c r="F81" s="1074"/>
      <c r="G81" s="1074"/>
      <c r="H81" s="1074"/>
      <c r="I81" s="1074"/>
      <c r="J81" s="1075"/>
      <c r="K81" s="1074"/>
      <c r="L81" s="1074"/>
      <c r="M81" s="1074"/>
      <c r="N81" s="1074"/>
      <c r="O81" s="1074"/>
      <c r="P81" s="1074"/>
      <c r="Q81" s="1074"/>
      <c r="R81" s="1074"/>
      <c r="T81" s="842"/>
      <c r="V81" s="863"/>
      <c r="W81" s="863"/>
      <c r="X81" s="865"/>
      <c r="Y81" s="865"/>
      <c r="Z81" s="864"/>
      <c r="AA81" s="864"/>
      <c r="AD81" s="863"/>
      <c r="AE81" s="863"/>
      <c r="AF81" s="865"/>
      <c r="AG81" s="865"/>
      <c r="AH81" s="864"/>
      <c r="AI81" s="864"/>
    </row>
    <row r="82" spans="1:35" ht="18" customHeight="1">
      <c r="A82" s="1627"/>
      <c r="B82" s="276"/>
      <c r="C82" s="1074"/>
      <c r="D82" s="1074"/>
      <c r="E82" s="1074"/>
      <c r="F82" s="1074"/>
      <c r="G82" s="1074"/>
      <c r="H82" s="1074"/>
      <c r="I82" s="1074"/>
      <c r="J82" s="1075"/>
      <c r="K82" s="1074"/>
      <c r="L82" s="1074"/>
      <c r="M82" s="1074"/>
      <c r="N82" s="1074"/>
      <c r="O82" s="1074"/>
      <c r="P82" s="1074"/>
      <c r="Q82" s="1074"/>
      <c r="R82" s="1074"/>
      <c r="T82" s="842"/>
      <c r="V82" s="863"/>
      <c r="W82" s="863"/>
      <c r="X82" s="865"/>
      <c r="Y82" s="865"/>
      <c r="Z82" s="864"/>
      <c r="AA82" s="864"/>
      <c r="AD82" s="863"/>
      <c r="AE82" s="863"/>
      <c r="AF82" s="865"/>
      <c r="AG82" s="865"/>
      <c r="AH82" s="864"/>
      <c r="AI82" s="864"/>
    </row>
    <row r="83" spans="1:35" ht="18" customHeight="1">
      <c r="A83" s="1418"/>
      <c r="B83" s="319"/>
      <c r="C83" s="1074"/>
      <c r="D83" s="1074"/>
      <c r="E83" s="1074"/>
      <c r="F83" s="1074"/>
      <c r="G83" s="1074"/>
      <c r="H83" s="1074"/>
      <c r="I83" s="1074"/>
      <c r="J83" s="1075"/>
      <c r="K83" s="1074"/>
      <c r="L83" s="1074"/>
      <c r="M83" s="1074"/>
      <c r="N83" s="1074"/>
      <c r="O83" s="1074"/>
      <c r="P83" s="1074"/>
      <c r="Q83" s="1074"/>
      <c r="R83" s="1074"/>
      <c r="T83" s="842"/>
      <c r="V83" s="863"/>
      <c r="W83" s="863"/>
      <c r="X83" s="865"/>
      <c r="Y83" s="865"/>
      <c r="Z83" s="864"/>
      <c r="AA83" s="864"/>
      <c r="AD83" s="863"/>
      <c r="AE83" s="863"/>
      <c r="AF83" s="865"/>
      <c r="AG83" s="865"/>
      <c r="AH83" s="864"/>
      <c r="AI83" s="864"/>
    </row>
    <row r="84" spans="1:35" ht="18" customHeight="1">
      <c r="A84" s="1418" t="s">
        <v>6</v>
      </c>
      <c r="B84" s="774"/>
      <c r="C84" t="s">
        <v>819</v>
      </c>
      <c r="T84" s="842">
        <f>T79+7</f>
        <v>45649</v>
      </c>
      <c r="V84" s="863"/>
      <c r="W84" s="863"/>
      <c r="X84" s="865"/>
      <c r="Y84" s="865"/>
      <c r="Z84" s="864"/>
      <c r="AA84" s="864"/>
      <c r="AD84" s="863"/>
      <c r="AE84" s="863"/>
      <c r="AF84" s="865"/>
      <c r="AG84" s="865"/>
      <c r="AH84" s="864"/>
      <c r="AI84" s="864"/>
    </row>
    <row r="85" spans="1:35" ht="18" customHeight="1">
      <c r="A85" s="1418"/>
      <c r="B85" s="772"/>
      <c r="T85" s="842"/>
      <c r="V85" s="863"/>
      <c r="W85" s="863"/>
      <c r="X85" s="865"/>
      <c r="Y85" s="865"/>
      <c r="Z85" s="864"/>
      <c r="AA85" s="864"/>
      <c r="AD85" s="863"/>
      <c r="AE85" s="863"/>
      <c r="AF85" s="865"/>
      <c r="AG85" s="865"/>
      <c r="AH85" s="864"/>
      <c r="AI85" s="864"/>
    </row>
    <row r="86" spans="1:35" ht="18" customHeight="1">
      <c r="A86" s="1418"/>
      <c r="B86" s="772" t="s">
        <v>16</v>
      </c>
      <c r="T86" s="842"/>
      <c r="V86" s="863"/>
      <c r="W86" s="863"/>
      <c r="X86" s="865"/>
      <c r="Y86" s="865"/>
      <c r="Z86" s="864"/>
      <c r="AA86" s="864"/>
      <c r="AD86" s="863"/>
      <c r="AE86" s="863"/>
      <c r="AF86" s="865"/>
      <c r="AG86" s="865"/>
      <c r="AH86" s="864"/>
      <c r="AI86" s="864"/>
    </row>
    <row r="87" spans="1:35" ht="18" customHeight="1">
      <c r="A87" s="1418"/>
      <c r="B87" s="772" t="s">
        <v>16</v>
      </c>
      <c r="T87" s="842"/>
      <c r="V87" s="863"/>
      <c r="W87" s="863"/>
      <c r="X87" s="865"/>
      <c r="Y87" s="865"/>
      <c r="Z87" s="864"/>
      <c r="AA87" s="864"/>
      <c r="AD87" s="863"/>
      <c r="AE87" s="863"/>
      <c r="AF87" s="865"/>
      <c r="AG87" s="865"/>
      <c r="AH87" s="864"/>
      <c r="AI87" s="864"/>
    </row>
    <row r="88" spans="1:35" ht="18" customHeight="1">
      <c r="A88" s="1418"/>
      <c r="B88" s="773"/>
      <c r="T88" s="842"/>
      <c r="V88" s="863"/>
      <c r="W88" s="863"/>
      <c r="X88" s="865"/>
      <c r="Y88" s="865"/>
      <c r="Z88" s="864"/>
      <c r="AA88" s="864"/>
      <c r="AD88" s="863"/>
      <c r="AE88" s="863"/>
      <c r="AF88" s="865"/>
      <c r="AG88" s="865"/>
      <c r="AH88" s="864"/>
      <c r="AI88" s="864"/>
    </row>
    <row r="89" spans="1:35" ht="15" customHeight="1">
      <c r="A89" s="1418" t="s">
        <v>6</v>
      </c>
      <c r="B89" s="774"/>
      <c r="T89" s="842">
        <f>T84+7</f>
        <v>45656</v>
      </c>
      <c r="V89" s="863"/>
      <c r="W89" s="863"/>
      <c r="X89" s="865"/>
      <c r="Y89" s="865"/>
      <c r="Z89" s="864"/>
      <c r="AA89" s="864"/>
      <c r="AD89" s="863"/>
      <c r="AE89" s="863"/>
      <c r="AF89" s="865"/>
      <c r="AG89" s="865"/>
      <c r="AH89" s="864"/>
      <c r="AI89" s="864"/>
    </row>
    <row r="90" spans="1:35" ht="18" customHeight="1">
      <c r="A90" s="1418"/>
      <c r="B90" s="772"/>
      <c r="T90" s="842"/>
      <c r="V90" s="863"/>
      <c r="W90" s="863"/>
      <c r="X90" s="865"/>
      <c r="Y90" s="865"/>
      <c r="Z90" s="864"/>
      <c r="AA90" s="864"/>
      <c r="AD90" s="863"/>
      <c r="AE90" s="863"/>
      <c r="AF90" s="865"/>
      <c r="AG90" s="865"/>
      <c r="AH90" s="864"/>
      <c r="AI90" s="864"/>
    </row>
    <row r="91" spans="1:35" ht="18" customHeight="1">
      <c r="A91" s="1418"/>
      <c r="B91" s="772" t="s">
        <v>16</v>
      </c>
      <c r="T91" s="842"/>
      <c r="V91" s="863"/>
      <c r="W91" s="863"/>
      <c r="X91" s="865"/>
      <c r="Y91" s="865"/>
      <c r="Z91" s="864"/>
      <c r="AA91" s="864"/>
      <c r="AD91" s="863"/>
      <c r="AE91" s="863"/>
      <c r="AF91" s="865"/>
      <c r="AG91" s="865"/>
      <c r="AH91" s="864"/>
      <c r="AI91" s="864"/>
    </row>
    <row r="92" spans="1:35" ht="18" customHeight="1">
      <c r="A92" s="1418"/>
      <c r="B92" s="772"/>
      <c r="T92" s="842"/>
      <c r="V92" s="863"/>
      <c r="W92" s="863"/>
      <c r="X92" s="865"/>
      <c r="Y92" s="865"/>
      <c r="Z92" s="864"/>
      <c r="AA92" s="864"/>
      <c r="AD92" s="863"/>
      <c r="AE92" s="863"/>
      <c r="AF92" s="865"/>
      <c r="AG92" s="865"/>
      <c r="AH92" s="864"/>
      <c r="AI92" s="864"/>
    </row>
    <row r="93" spans="1:35" ht="18" customHeight="1">
      <c r="A93" s="1418"/>
      <c r="B93" s="772"/>
      <c r="T93" s="842"/>
      <c r="V93" s="863"/>
      <c r="W93" s="863"/>
      <c r="X93" s="865"/>
      <c r="Y93" s="865"/>
      <c r="Z93" s="864"/>
      <c r="AA93" s="864"/>
      <c r="AD93" s="863"/>
      <c r="AE93" s="863"/>
      <c r="AF93" s="865"/>
      <c r="AG93" s="865"/>
      <c r="AH93" s="864"/>
      <c r="AI93" s="864"/>
    </row>
    <row r="94" spans="1:35" ht="15" customHeight="1">
      <c r="A94" s="1418" t="s">
        <v>36</v>
      </c>
      <c r="B94" s="712" t="s">
        <v>769</v>
      </c>
      <c r="T94" s="842">
        <f>T89+7</f>
        <v>45663</v>
      </c>
      <c r="U94">
        <f>U79+1</f>
        <v>15</v>
      </c>
      <c r="V94" s="863">
        <f>V89+5</f>
        <v>5</v>
      </c>
      <c r="W94" s="863">
        <f>V94+W$79</f>
        <v>75</v>
      </c>
      <c r="X94" s="865">
        <f>V94*2</f>
        <v>10</v>
      </c>
      <c r="Y94" s="865">
        <f>X94+Y$79</f>
        <v>150</v>
      </c>
      <c r="Z94" s="864">
        <f>V94*3</f>
        <v>15</v>
      </c>
      <c r="AA94" s="864">
        <f>Z94+AA$79</f>
        <v>225</v>
      </c>
      <c r="AC94">
        <f>AC79+1</f>
        <v>51</v>
      </c>
      <c r="AD94" s="863">
        <f>AD89+5</f>
        <v>5</v>
      </c>
      <c r="AE94" s="863">
        <f>AD94+AE$79</f>
        <v>360</v>
      </c>
      <c r="AF94" s="865">
        <f>AD94*2</f>
        <v>10</v>
      </c>
      <c r="AG94" s="865">
        <f>AF94+AG$79</f>
        <v>720</v>
      </c>
      <c r="AH94" s="864">
        <f>AD94*3</f>
        <v>15</v>
      </c>
      <c r="AI94" s="864">
        <f>AH94+AI$79</f>
        <v>1080</v>
      </c>
    </row>
    <row r="95" spans="1:35" ht="18" customHeight="1">
      <c r="A95" s="1418"/>
      <c r="B95" s="276"/>
      <c r="T95" s="842"/>
      <c r="V95" s="863"/>
      <c r="W95" s="863"/>
      <c r="X95" s="865"/>
      <c r="Y95" s="865"/>
      <c r="Z95" s="864"/>
      <c r="AA95" s="864"/>
      <c r="AD95" s="863"/>
      <c r="AE95" s="863"/>
      <c r="AF95" s="865"/>
      <c r="AG95" s="865"/>
      <c r="AH95" s="864"/>
      <c r="AI95" s="864"/>
    </row>
    <row r="96" spans="1:35" ht="18" customHeight="1">
      <c r="A96" s="1418"/>
      <c r="B96" s="276"/>
      <c r="T96" s="842"/>
      <c r="V96" s="863"/>
      <c r="W96" s="863"/>
      <c r="X96" s="865"/>
      <c r="Y96" s="865"/>
      <c r="Z96" s="864"/>
      <c r="AA96" s="864"/>
      <c r="AD96" s="863"/>
      <c r="AE96" s="863"/>
      <c r="AF96" s="865"/>
      <c r="AG96" s="865"/>
      <c r="AH96" s="864"/>
      <c r="AI96" s="864"/>
    </row>
    <row r="97" spans="1:35" ht="18" customHeight="1">
      <c r="A97" s="1418"/>
      <c r="B97" s="276"/>
      <c r="T97" s="842"/>
      <c r="V97" s="863"/>
      <c r="W97" s="863"/>
      <c r="X97" s="865"/>
      <c r="Y97" s="865"/>
      <c r="Z97" s="864"/>
      <c r="AA97" s="864"/>
      <c r="AD97" s="863"/>
      <c r="AE97" s="863"/>
      <c r="AF97" s="865"/>
      <c r="AG97" s="865"/>
      <c r="AH97" s="864"/>
      <c r="AI97" s="864"/>
    </row>
    <row r="98" spans="1:35" ht="18" customHeight="1">
      <c r="A98" s="1418"/>
      <c r="B98" s="319"/>
      <c r="T98" s="842"/>
      <c r="V98" s="863"/>
      <c r="W98" s="863"/>
      <c r="X98" s="865"/>
      <c r="Y98" s="865"/>
      <c r="Z98" s="864"/>
      <c r="AA98" s="864"/>
      <c r="AD98" s="863"/>
      <c r="AE98" s="863"/>
      <c r="AF98" s="865"/>
      <c r="AG98" s="865"/>
      <c r="AH98" s="864"/>
      <c r="AI98" s="864"/>
    </row>
    <row r="99" spans="1:35" ht="15" customHeight="1">
      <c r="A99" s="1418" t="s">
        <v>73</v>
      </c>
      <c r="B99" s="295"/>
      <c r="T99" s="842">
        <f>T94+7</f>
        <v>45670</v>
      </c>
      <c r="U99">
        <f>U94+1</f>
        <v>16</v>
      </c>
      <c r="V99" s="863">
        <f>V94+5</f>
        <v>10</v>
      </c>
      <c r="W99" s="863">
        <f>V99+W$79</f>
        <v>80</v>
      </c>
      <c r="X99" s="865">
        <f>V99*2</f>
        <v>20</v>
      </c>
      <c r="Y99" s="865">
        <f>X99+Y$79</f>
        <v>160</v>
      </c>
      <c r="Z99" s="864">
        <f>V99*3</f>
        <v>30</v>
      </c>
      <c r="AA99" s="864">
        <f>Z99+AA$79</f>
        <v>240</v>
      </c>
      <c r="AC99">
        <f>AC94+1</f>
        <v>52</v>
      </c>
      <c r="AD99" s="863">
        <f>AD94+5</f>
        <v>10</v>
      </c>
      <c r="AE99" s="863">
        <f>AD99+AE$79</f>
        <v>365</v>
      </c>
      <c r="AF99" s="865">
        <f>AD99*2</f>
        <v>20</v>
      </c>
      <c r="AG99" s="865">
        <f>AF99+AG$79</f>
        <v>730</v>
      </c>
      <c r="AH99" s="864">
        <f>AD99*3</f>
        <v>30</v>
      </c>
      <c r="AI99" s="864">
        <f>AH99+AI$79</f>
        <v>1095</v>
      </c>
    </row>
    <row r="100" spans="1:35" ht="18" customHeight="1">
      <c r="A100" s="1418"/>
      <c r="B100" s="276"/>
      <c r="T100" s="842"/>
      <c r="V100" s="863"/>
      <c r="W100" s="863"/>
      <c r="X100" s="865"/>
      <c r="Y100" s="865"/>
      <c r="Z100" s="864"/>
      <c r="AA100" s="864"/>
      <c r="AD100" s="863"/>
      <c r="AE100" s="863"/>
      <c r="AF100" s="865"/>
      <c r="AG100" s="865"/>
      <c r="AH100" s="864"/>
      <c r="AI100" s="864"/>
    </row>
    <row r="101" spans="1:35" ht="18" customHeight="1">
      <c r="A101" s="1418"/>
      <c r="B101" s="276"/>
      <c r="T101" s="842"/>
      <c r="V101" s="863"/>
      <c r="W101" s="863"/>
      <c r="X101" s="865"/>
      <c r="Y101" s="865"/>
      <c r="Z101" s="864"/>
      <c r="AA101" s="864"/>
      <c r="AD101" s="863"/>
      <c r="AE101" s="863"/>
      <c r="AF101" s="865"/>
      <c r="AG101" s="865"/>
      <c r="AH101" s="864"/>
      <c r="AI101" s="864"/>
    </row>
    <row r="102" spans="1:35" ht="18" customHeight="1">
      <c r="A102" s="1418"/>
      <c r="B102" s="276"/>
      <c r="T102" s="842"/>
      <c r="V102" s="863"/>
      <c r="W102" s="863"/>
      <c r="X102" s="865"/>
      <c r="Y102" s="865"/>
      <c r="Z102" s="864"/>
      <c r="AA102" s="864"/>
      <c r="AD102" s="863"/>
      <c r="AE102" s="863"/>
      <c r="AF102" s="865"/>
      <c r="AG102" s="865"/>
      <c r="AH102" s="864"/>
      <c r="AI102" s="864"/>
    </row>
    <row r="103" spans="1:35" ht="18" customHeight="1">
      <c r="A103" s="1418"/>
      <c r="B103" s="319"/>
      <c r="T103" s="842"/>
      <c r="V103" s="863"/>
      <c r="W103" s="863"/>
      <c r="X103" s="865"/>
      <c r="Y103" s="865"/>
      <c r="Z103" s="864"/>
      <c r="AA103" s="864"/>
      <c r="AD103" s="863"/>
      <c r="AE103" s="863"/>
      <c r="AF103" s="865"/>
      <c r="AG103" s="865"/>
      <c r="AH103" s="864"/>
      <c r="AI103" s="864"/>
    </row>
    <row r="104" spans="1:35" ht="15" customHeight="1">
      <c r="A104" s="1418" t="s">
        <v>99</v>
      </c>
      <c r="B104" s="295"/>
      <c r="T104" s="842">
        <f>T99+7</f>
        <v>45677</v>
      </c>
      <c r="U104">
        <f>U99+1</f>
        <v>17</v>
      </c>
      <c r="V104" s="863">
        <f>V99+5</f>
        <v>15</v>
      </c>
      <c r="W104" s="863">
        <f>V104+W$79</f>
        <v>85</v>
      </c>
      <c r="X104" s="865">
        <f>V104*2</f>
        <v>30</v>
      </c>
      <c r="Y104" s="865">
        <f>X104+Y$79</f>
        <v>170</v>
      </c>
      <c r="Z104" s="864">
        <f>V104*3</f>
        <v>45</v>
      </c>
      <c r="AA104" s="864">
        <f>Z104+AA$79</f>
        <v>255</v>
      </c>
      <c r="AC104">
        <f>AC99+1</f>
        <v>53</v>
      </c>
      <c r="AD104" s="863">
        <f>AD99+5</f>
        <v>15</v>
      </c>
      <c r="AE104" s="863">
        <f>AD104+AE$79</f>
        <v>370</v>
      </c>
      <c r="AF104" s="865">
        <f>AD104*2</f>
        <v>30</v>
      </c>
      <c r="AG104" s="865">
        <f>AF104+AG$79</f>
        <v>740</v>
      </c>
      <c r="AH104" s="864">
        <f>AD104*3</f>
        <v>45</v>
      </c>
      <c r="AI104" s="864">
        <f>AH104+AI$79</f>
        <v>1110</v>
      </c>
    </row>
    <row r="105" spans="1:35" ht="18" customHeight="1">
      <c r="A105" s="1418"/>
      <c r="B105" s="276"/>
      <c r="T105" s="842"/>
      <c r="V105" s="863"/>
      <c r="W105" s="863"/>
      <c r="X105" s="865"/>
      <c r="Y105" s="865"/>
      <c r="Z105" s="864"/>
      <c r="AA105" s="864"/>
      <c r="AD105" s="863"/>
      <c r="AE105" s="863"/>
      <c r="AF105" s="865"/>
      <c r="AG105" s="865"/>
      <c r="AH105" s="864"/>
      <c r="AI105" s="864"/>
    </row>
    <row r="106" spans="1:35" ht="18" customHeight="1">
      <c r="A106" s="1418"/>
      <c r="B106" s="276"/>
      <c r="T106" s="842"/>
      <c r="V106" s="863"/>
      <c r="W106" s="863"/>
      <c r="X106" s="865"/>
      <c r="Y106" s="865"/>
      <c r="Z106" s="864"/>
      <c r="AA106" s="864"/>
      <c r="AD106" s="863"/>
      <c r="AE106" s="863"/>
      <c r="AF106" s="865"/>
      <c r="AG106" s="865"/>
      <c r="AH106" s="864"/>
      <c r="AI106" s="864"/>
    </row>
    <row r="107" spans="1:35" ht="18" customHeight="1">
      <c r="A107" s="1418"/>
      <c r="B107" s="276"/>
      <c r="T107" s="842"/>
      <c r="V107" s="863"/>
      <c r="W107" s="863"/>
      <c r="X107" s="865"/>
      <c r="Y107" s="865"/>
      <c r="Z107" s="864"/>
      <c r="AA107" s="864"/>
      <c r="AD107" s="863"/>
      <c r="AE107" s="863"/>
      <c r="AF107" s="865"/>
      <c r="AG107" s="865"/>
      <c r="AH107" s="864"/>
      <c r="AI107" s="864"/>
    </row>
    <row r="108" spans="1:35" ht="18" customHeight="1">
      <c r="A108" s="1627"/>
      <c r="B108" s="319"/>
      <c r="T108" s="842"/>
      <c r="V108" s="863"/>
      <c r="W108" s="863"/>
      <c r="X108" s="865"/>
      <c r="Y108" s="865"/>
      <c r="Z108" s="864"/>
      <c r="AA108" s="864"/>
      <c r="AD108" s="863"/>
      <c r="AE108" s="863"/>
      <c r="AF108" s="865"/>
      <c r="AG108" s="865"/>
      <c r="AH108" s="864"/>
      <c r="AI108" s="864"/>
    </row>
    <row r="109" spans="1:35" ht="15" customHeight="1">
      <c r="A109" s="1418" t="s">
        <v>127</v>
      </c>
      <c r="B109" s="775" t="s">
        <v>409</v>
      </c>
      <c r="T109" s="842">
        <f>T104+7</f>
        <v>45684</v>
      </c>
      <c r="U109">
        <f>U104+1</f>
        <v>18</v>
      </c>
      <c r="V109" s="863">
        <f>V104+5</f>
        <v>20</v>
      </c>
      <c r="W109" s="863">
        <f>V109+W$79</f>
        <v>90</v>
      </c>
      <c r="X109" s="865">
        <f>V109*2</f>
        <v>40</v>
      </c>
      <c r="Y109" s="865">
        <f>X109+Y$79</f>
        <v>180</v>
      </c>
      <c r="Z109" s="864">
        <f>V109*3</f>
        <v>60</v>
      </c>
      <c r="AA109" s="864">
        <f>Z109+AA$79</f>
        <v>270</v>
      </c>
      <c r="AC109">
        <f>AC104+1</f>
        <v>54</v>
      </c>
      <c r="AD109" s="863">
        <f>AD104+5</f>
        <v>20</v>
      </c>
      <c r="AE109" s="863">
        <f>AD109+AE$79</f>
        <v>375</v>
      </c>
      <c r="AF109" s="865">
        <f>AD109*2</f>
        <v>40</v>
      </c>
      <c r="AG109" s="865">
        <f>AF109+AG$79</f>
        <v>750</v>
      </c>
      <c r="AH109" s="864">
        <f>AD109*3</f>
        <v>60</v>
      </c>
      <c r="AI109" s="864">
        <f>AH109+AI$79</f>
        <v>1125</v>
      </c>
    </row>
    <row r="110" spans="1:35" ht="18" customHeight="1">
      <c r="A110" s="1418"/>
      <c r="B110" s="669"/>
      <c r="T110" s="842"/>
      <c r="V110" s="863"/>
      <c r="W110" s="863"/>
      <c r="X110" s="865"/>
      <c r="Y110" s="865"/>
      <c r="Z110" s="864"/>
      <c r="AA110" s="864"/>
      <c r="AD110" s="863"/>
      <c r="AE110" s="863"/>
      <c r="AF110" s="865"/>
      <c r="AG110" s="865"/>
      <c r="AH110" s="864"/>
      <c r="AI110" s="864"/>
    </row>
    <row r="111" spans="1:35" ht="18" customHeight="1">
      <c r="A111" s="1418"/>
      <c r="B111" s="669"/>
      <c r="T111" s="842"/>
      <c r="V111" s="863"/>
      <c r="W111" s="863"/>
      <c r="X111" s="865"/>
      <c r="Y111" s="865"/>
      <c r="Z111" s="864"/>
      <c r="AA111" s="864"/>
      <c r="AD111" s="863"/>
      <c r="AE111" s="863"/>
      <c r="AF111" s="865"/>
      <c r="AG111" s="865"/>
      <c r="AH111" s="864"/>
      <c r="AI111" s="864"/>
    </row>
    <row r="112" spans="1:35" ht="18" customHeight="1">
      <c r="A112" s="1418"/>
      <c r="B112" s="669"/>
      <c r="T112" s="842"/>
      <c r="V112" s="863"/>
      <c r="W112" s="863"/>
      <c r="X112" s="865"/>
      <c r="Y112" s="865"/>
      <c r="Z112" s="864"/>
      <c r="AA112" s="864"/>
      <c r="AD112" s="863"/>
      <c r="AE112" s="863"/>
      <c r="AF112" s="865"/>
      <c r="AG112" s="865"/>
      <c r="AH112" s="864"/>
      <c r="AI112" s="864"/>
    </row>
    <row r="113" spans="1:35" ht="18" customHeight="1">
      <c r="A113" s="1418"/>
      <c r="B113" s="670"/>
      <c r="T113" s="842"/>
      <c r="V113" s="863"/>
      <c r="W113" s="863"/>
      <c r="X113" s="865"/>
      <c r="Y113" s="865"/>
      <c r="Z113" s="864"/>
      <c r="AA113" s="864"/>
      <c r="AD113" s="863"/>
      <c r="AE113" s="863"/>
      <c r="AF113" s="865"/>
      <c r="AG113" s="865"/>
      <c r="AH113" s="864"/>
      <c r="AI113" s="864"/>
    </row>
    <row r="114" spans="1:35" ht="15" customHeight="1">
      <c r="A114" s="1418" t="s">
        <v>162</v>
      </c>
      <c r="B114" s="666"/>
      <c r="T114" s="842">
        <f>T109+7</f>
        <v>45691</v>
      </c>
      <c r="U114">
        <f>U109+1</f>
        <v>19</v>
      </c>
      <c r="V114" s="863">
        <f>V109+5</f>
        <v>25</v>
      </c>
      <c r="W114" s="863">
        <f>V114+W$79</f>
        <v>95</v>
      </c>
      <c r="X114" s="865">
        <f>V114*2</f>
        <v>50</v>
      </c>
      <c r="Y114" s="865">
        <f>X114+Y$79</f>
        <v>190</v>
      </c>
      <c r="Z114" s="864">
        <f>V114*3</f>
        <v>75</v>
      </c>
      <c r="AA114" s="864">
        <f>Z114+AA$79</f>
        <v>285</v>
      </c>
      <c r="AC114">
        <f>AC109+1</f>
        <v>55</v>
      </c>
      <c r="AD114" s="863">
        <f>AD109+5</f>
        <v>25</v>
      </c>
      <c r="AE114" s="863">
        <f>AD114+AE$79</f>
        <v>380</v>
      </c>
      <c r="AF114" s="865">
        <f>AD114*2</f>
        <v>50</v>
      </c>
      <c r="AG114" s="865">
        <f>AF114+AG$79</f>
        <v>760</v>
      </c>
      <c r="AH114" s="864">
        <f>AD114*3</f>
        <v>75</v>
      </c>
      <c r="AI114" s="864">
        <f>AH114+AI$79</f>
        <v>1140</v>
      </c>
    </row>
    <row r="115" spans="1:35" ht="18" customHeight="1">
      <c r="A115" s="1418"/>
      <c r="B115" s="667"/>
      <c r="T115" s="842"/>
      <c r="V115" s="863"/>
      <c r="W115" s="863"/>
      <c r="X115" s="865"/>
      <c r="Y115" s="865"/>
      <c r="Z115" s="864"/>
      <c r="AA115" s="864"/>
      <c r="AD115" s="863"/>
      <c r="AE115" s="863"/>
      <c r="AF115" s="865"/>
      <c r="AG115" s="865"/>
      <c r="AH115" s="864"/>
      <c r="AI115" s="864"/>
    </row>
    <row r="116" spans="1:35" ht="18" customHeight="1">
      <c r="A116" s="1418"/>
      <c r="B116" s="667"/>
      <c r="T116" s="842"/>
      <c r="V116" s="863"/>
      <c r="W116" s="863"/>
      <c r="X116" s="865"/>
      <c r="Y116" s="865"/>
      <c r="Z116" s="864"/>
      <c r="AA116" s="864"/>
      <c r="AD116" s="863"/>
      <c r="AE116" s="863"/>
      <c r="AF116" s="865"/>
      <c r="AG116" s="865"/>
      <c r="AH116" s="864"/>
      <c r="AI116" s="864"/>
    </row>
    <row r="117" spans="1:35" ht="18" customHeight="1">
      <c r="A117" s="1418"/>
      <c r="B117" s="667"/>
      <c r="T117" s="842"/>
      <c r="V117" s="863"/>
      <c r="W117" s="863"/>
      <c r="X117" s="865"/>
      <c r="Y117" s="865"/>
      <c r="Z117" s="864"/>
      <c r="AA117" s="864"/>
      <c r="AD117" s="863"/>
      <c r="AE117" s="863"/>
      <c r="AF117" s="865"/>
      <c r="AG117" s="865"/>
      <c r="AH117" s="864"/>
      <c r="AI117" s="864"/>
    </row>
    <row r="118" spans="1:35" ht="18" customHeight="1">
      <c r="A118" s="1418"/>
      <c r="B118" s="668"/>
      <c r="T118" s="842"/>
      <c r="V118" s="863"/>
      <c r="W118" s="863"/>
      <c r="X118" s="865"/>
      <c r="Y118" s="865"/>
      <c r="Z118" s="864"/>
      <c r="AA118" s="864"/>
      <c r="AD118" s="863"/>
      <c r="AE118" s="863"/>
      <c r="AF118" s="865"/>
      <c r="AG118" s="865"/>
      <c r="AH118" s="864"/>
      <c r="AI118" s="864"/>
    </row>
    <row r="119" spans="1:35" ht="18" customHeight="1">
      <c r="A119" s="1418" t="s">
        <v>197</v>
      </c>
      <c r="B119" s="295"/>
      <c r="T119" s="842">
        <f>T114+7</f>
        <v>45698</v>
      </c>
      <c r="U119">
        <f>U114+1</f>
        <v>20</v>
      </c>
      <c r="V119" s="863">
        <f>V114+5</f>
        <v>30</v>
      </c>
      <c r="W119" s="863">
        <f>V119+W$79</f>
        <v>100</v>
      </c>
      <c r="X119" s="865">
        <f>V119*2</f>
        <v>60</v>
      </c>
      <c r="Y119" s="865">
        <f>X119+Y$79</f>
        <v>200</v>
      </c>
      <c r="Z119" s="864">
        <f>V119*3</f>
        <v>90</v>
      </c>
      <c r="AA119" s="864">
        <f>Z119+AA$79</f>
        <v>300</v>
      </c>
      <c r="AC119">
        <f>AC114+1</f>
        <v>56</v>
      </c>
      <c r="AD119" s="863">
        <f>AD114+5</f>
        <v>30</v>
      </c>
      <c r="AE119" s="863">
        <f>AD119+AE$79</f>
        <v>385</v>
      </c>
      <c r="AF119" s="865">
        <f>AD119*2</f>
        <v>60</v>
      </c>
      <c r="AG119" s="865">
        <f>AF119+AG$79</f>
        <v>770</v>
      </c>
      <c r="AH119" s="864">
        <f>AD119*3</f>
        <v>90</v>
      </c>
      <c r="AI119" s="864">
        <f>AH119+AI$79</f>
        <v>1155</v>
      </c>
    </row>
    <row r="120" spans="1:35" ht="18" customHeight="1">
      <c r="A120" s="1418"/>
      <c r="B120" s="276"/>
      <c r="T120" s="842"/>
      <c r="V120" s="863"/>
      <c r="W120" s="863"/>
      <c r="X120" s="865"/>
      <c r="Y120" s="865"/>
      <c r="Z120" s="864"/>
      <c r="AA120" s="864"/>
      <c r="AD120" s="863"/>
      <c r="AE120" s="863"/>
      <c r="AF120" s="865"/>
      <c r="AG120" s="865"/>
      <c r="AH120" s="864"/>
      <c r="AI120" s="864"/>
    </row>
    <row r="121" spans="1:35" ht="18" customHeight="1">
      <c r="A121" s="1418"/>
      <c r="B121" s="276"/>
      <c r="T121" s="842"/>
      <c r="V121" s="863"/>
      <c r="W121" s="863"/>
      <c r="X121" s="865"/>
      <c r="Y121" s="865"/>
      <c r="Z121" s="864"/>
      <c r="AA121" s="864"/>
      <c r="AD121" s="863"/>
      <c r="AE121" s="863"/>
      <c r="AF121" s="865"/>
      <c r="AG121" s="865"/>
      <c r="AH121" s="864"/>
      <c r="AI121" s="864"/>
    </row>
    <row r="122" spans="1:35" ht="18" customHeight="1">
      <c r="A122" s="1418"/>
      <c r="B122" s="276"/>
      <c r="T122" s="842"/>
      <c r="V122" s="863"/>
      <c r="W122" s="863"/>
      <c r="X122" s="865"/>
      <c r="Y122" s="865"/>
      <c r="Z122" s="864"/>
      <c r="AA122" s="864"/>
      <c r="AD122" s="863"/>
      <c r="AE122" s="863"/>
      <c r="AF122" s="865"/>
      <c r="AG122" s="865"/>
      <c r="AH122" s="864"/>
      <c r="AI122" s="864"/>
    </row>
    <row r="123" spans="1:35" ht="18" customHeight="1">
      <c r="A123" s="1418"/>
      <c r="B123" s="319"/>
      <c r="T123" s="842"/>
      <c r="V123" s="863"/>
      <c r="W123" s="863"/>
      <c r="X123" s="865"/>
      <c r="Y123" s="865"/>
      <c r="Z123" s="864"/>
      <c r="AA123" s="864"/>
      <c r="AD123" s="863"/>
      <c r="AE123" s="863"/>
      <c r="AF123" s="865"/>
      <c r="AG123" s="865"/>
      <c r="AH123" s="864"/>
      <c r="AI123" s="864"/>
    </row>
    <row r="124" spans="1:35" ht="15" customHeight="1">
      <c r="A124" s="1418" t="s">
        <v>6</v>
      </c>
      <c r="B124" s="771"/>
      <c r="T124" s="842">
        <f>T119+7</f>
        <v>45705</v>
      </c>
      <c r="V124" s="863"/>
      <c r="W124" s="863"/>
      <c r="X124" s="865"/>
      <c r="Y124" s="865"/>
      <c r="Z124" s="864"/>
      <c r="AA124" s="864"/>
      <c r="AD124" s="863"/>
      <c r="AE124" s="863"/>
      <c r="AF124" s="865"/>
      <c r="AG124" s="865"/>
      <c r="AH124" s="864"/>
      <c r="AI124" s="864"/>
    </row>
    <row r="125" spans="1:35" ht="18" customHeight="1">
      <c r="A125" s="1418"/>
      <c r="B125" s="772"/>
      <c r="T125" s="842"/>
      <c r="V125" s="863"/>
      <c r="W125" s="863"/>
      <c r="X125" s="865"/>
      <c r="Y125" s="865"/>
      <c r="Z125" s="864"/>
      <c r="AA125" s="864"/>
      <c r="AD125" s="863"/>
      <c r="AE125" s="863"/>
      <c r="AF125" s="865"/>
      <c r="AG125" s="865"/>
      <c r="AH125" s="864"/>
      <c r="AI125" s="864"/>
    </row>
    <row r="126" spans="1:35" ht="18" customHeight="1">
      <c r="A126" s="1418"/>
      <c r="B126" s="772"/>
      <c r="T126" s="842"/>
      <c r="V126" s="863"/>
      <c r="W126" s="863"/>
      <c r="X126" s="865"/>
      <c r="Y126" s="865"/>
      <c r="Z126" s="864"/>
      <c r="AA126" s="864"/>
      <c r="AD126" s="863"/>
      <c r="AE126" s="863"/>
      <c r="AF126" s="865"/>
      <c r="AG126" s="865"/>
      <c r="AH126" s="864"/>
      <c r="AI126" s="864"/>
    </row>
    <row r="127" spans="1:35" ht="18" customHeight="1">
      <c r="A127" s="1418"/>
      <c r="B127" s="772"/>
      <c r="T127" s="842"/>
      <c r="V127" s="863"/>
      <c r="W127" s="863"/>
      <c r="X127" s="865"/>
      <c r="Y127" s="865"/>
      <c r="Z127" s="864"/>
      <c r="AA127" s="864"/>
      <c r="AD127" s="863"/>
      <c r="AE127" s="863"/>
      <c r="AF127" s="865"/>
      <c r="AG127" s="865"/>
      <c r="AH127" s="864"/>
      <c r="AI127" s="864"/>
    </row>
    <row r="128" spans="1:35" ht="18" customHeight="1">
      <c r="A128" s="1418"/>
      <c r="B128" s="773"/>
      <c r="T128" s="842"/>
      <c r="V128" s="863"/>
      <c r="W128" s="863"/>
      <c r="X128" s="865"/>
      <c r="Y128" s="865"/>
      <c r="Z128" s="864"/>
      <c r="AA128" s="864"/>
      <c r="AD128" s="863"/>
      <c r="AE128" s="863"/>
      <c r="AF128" s="865"/>
      <c r="AG128" s="865"/>
      <c r="AH128" s="864"/>
      <c r="AI128" s="864"/>
    </row>
    <row r="129" spans="1:35" ht="15" customHeight="1">
      <c r="A129" s="1493" t="s">
        <v>38</v>
      </c>
      <c r="B129" s="295"/>
      <c r="T129" s="842">
        <f>T124+7</f>
        <v>45712</v>
      </c>
      <c r="U129">
        <f>U119+1</f>
        <v>21</v>
      </c>
      <c r="V129" s="863">
        <f>V124+5</f>
        <v>5</v>
      </c>
      <c r="W129" s="863">
        <f>V129+W$119</f>
        <v>105</v>
      </c>
      <c r="X129" s="865">
        <f>V129*2</f>
        <v>10</v>
      </c>
      <c r="Y129" s="865">
        <f>X129+Y$119</f>
        <v>210</v>
      </c>
      <c r="Z129" s="864">
        <f>V129*3</f>
        <v>15</v>
      </c>
      <c r="AA129" s="864">
        <f>Z129+AA$119</f>
        <v>315</v>
      </c>
      <c r="AC129">
        <f>AC119+1</f>
        <v>57</v>
      </c>
      <c r="AD129" s="863">
        <f>AD124+5</f>
        <v>5</v>
      </c>
      <c r="AE129" s="863">
        <f>AD129+AE$119</f>
        <v>390</v>
      </c>
      <c r="AF129" s="865">
        <f>AD129*2</f>
        <v>10</v>
      </c>
      <c r="AG129" s="865">
        <f>AF129+AG$119</f>
        <v>780</v>
      </c>
      <c r="AH129" s="864">
        <f>AD129*3</f>
        <v>15</v>
      </c>
      <c r="AI129" s="864">
        <f>AH129+AI$119</f>
        <v>1170</v>
      </c>
    </row>
    <row r="130" spans="1:35" ht="18" customHeight="1">
      <c r="A130" s="1418"/>
      <c r="B130" s="276"/>
      <c r="T130" s="842"/>
      <c r="V130" s="863"/>
      <c r="W130" s="863"/>
      <c r="X130" s="865"/>
      <c r="Y130" s="865"/>
      <c r="Z130" s="864"/>
      <c r="AA130" s="864"/>
      <c r="AD130" s="863"/>
      <c r="AE130" s="863"/>
      <c r="AF130" s="865"/>
      <c r="AG130" s="865"/>
      <c r="AH130" s="864"/>
      <c r="AI130" s="864"/>
    </row>
    <row r="131" spans="1:35" ht="18" customHeight="1">
      <c r="A131" s="1418"/>
      <c r="B131" s="276"/>
      <c r="T131" s="842"/>
      <c r="V131" s="863"/>
      <c r="W131" s="863"/>
      <c r="X131" s="865"/>
      <c r="Y131" s="865"/>
      <c r="Z131" s="864"/>
      <c r="AA131" s="864"/>
      <c r="AD131" s="863"/>
      <c r="AE131" s="863"/>
      <c r="AF131" s="865"/>
      <c r="AG131" s="865"/>
      <c r="AH131" s="864"/>
      <c r="AI131" s="864"/>
    </row>
    <row r="132" spans="1:35" ht="18" customHeight="1">
      <c r="A132" s="1418"/>
      <c r="B132" s="276"/>
      <c r="T132" s="842"/>
      <c r="V132" s="863"/>
      <c r="W132" s="863"/>
      <c r="X132" s="865"/>
      <c r="Y132" s="865"/>
      <c r="Z132" s="864"/>
      <c r="AA132" s="864"/>
      <c r="AD132" s="863"/>
      <c r="AE132" s="863"/>
      <c r="AF132" s="865"/>
      <c r="AG132" s="865"/>
      <c r="AH132" s="864"/>
      <c r="AI132" s="864"/>
    </row>
    <row r="133" spans="1:35" ht="18" customHeight="1">
      <c r="A133" s="1418"/>
      <c r="B133" s="319"/>
      <c r="T133" s="842"/>
      <c r="V133" s="863"/>
      <c r="W133" s="863"/>
      <c r="X133" s="865"/>
      <c r="Y133" s="865"/>
      <c r="Z133" s="864"/>
      <c r="AA133" s="864"/>
      <c r="AD133" s="863"/>
      <c r="AE133" s="863"/>
      <c r="AF133" s="865"/>
      <c r="AG133" s="865"/>
      <c r="AH133" s="864"/>
      <c r="AI133" s="864"/>
    </row>
    <row r="134" spans="1:35" ht="15" customHeight="1">
      <c r="A134" s="1418" t="s">
        <v>75</v>
      </c>
      <c r="B134" s="295"/>
      <c r="T134" s="842">
        <f>T129+7</f>
        <v>45719</v>
      </c>
      <c r="U134">
        <f>U129+1</f>
        <v>22</v>
      </c>
      <c r="V134" s="863">
        <f>V129+5</f>
        <v>10</v>
      </c>
      <c r="W134" s="863">
        <f>V134+W$119</f>
        <v>110</v>
      </c>
      <c r="X134" s="865">
        <f>V134*2</f>
        <v>20</v>
      </c>
      <c r="Y134" s="865">
        <f>X134+Y$119</f>
        <v>220</v>
      </c>
      <c r="Z134" s="864">
        <f>V134*3</f>
        <v>30</v>
      </c>
      <c r="AA134" s="864">
        <f>Z134+AA$119</f>
        <v>330</v>
      </c>
      <c r="AC134">
        <f>AC129+1</f>
        <v>58</v>
      </c>
      <c r="AD134" s="863">
        <f>AD129+5</f>
        <v>10</v>
      </c>
      <c r="AE134" s="863">
        <f>AD134+AE$119</f>
        <v>395</v>
      </c>
      <c r="AF134" s="865">
        <f>AD134*2</f>
        <v>20</v>
      </c>
      <c r="AG134" s="865">
        <f>AF134+AG$119</f>
        <v>790</v>
      </c>
      <c r="AH134" s="864">
        <f>AD134*3</f>
        <v>30</v>
      </c>
      <c r="AI134" s="864">
        <f>AH134+AI$119</f>
        <v>1185</v>
      </c>
    </row>
    <row r="135" spans="1:35" ht="18" customHeight="1">
      <c r="A135" s="1418"/>
      <c r="B135" s="276"/>
      <c r="T135" s="842"/>
      <c r="V135" s="863"/>
      <c r="W135" s="863"/>
      <c r="X135" s="865"/>
      <c r="Y135" s="865"/>
      <c r="Z135" s="864"/>
      <c r="AA135" s="864"/>
      <c r="AD135" s="863"/>
      <c r="AE135" s="863"/>
      <c r="AF135" s="865"/>
      <c r="AG135" s="865"/>
      <c r="AH135" s="864"/>
      <c r="AI135" s="864"/>
    </row>
    <row r="136" spans="1:35" ht="18" customHeight="1">
      <c r="A136" s="1418"/>
      <c r="B136" s="276"/>
      <c r="T136" s="842"/>
      <c r="V136" s="863"/>
      <c r="W136" s="863"/>
      <c r="X136" s="865"/>
      <c r="Y136" s="865"/>
      <c r="Z136" s="864"/>
      <c r="AA136" s="864"/>
      <c r="AD136" s="863"/>
      <c r="AE136" s="863"/>
      <c r="AF136" s="865"/>
      <c r="AG136" s="865"/>
      <c r="AH136" s="864"/>
      <c r="AI136" s="864"/>
    </row>
    <row r="137" spans="1:35" ht="18" customHeight="1">
      <c r="A137" s="1418"/>
      <c r="B137" s="276"/>
      <c r="T137" s="842"/>
      <c r="V137" s="863"/>
      <c r="W137" s="863"/>
      <c r="X137" s="865"/>
      <c r="Y137" s="865"/>
      <c r="Z137" s="864"/>
      <c r="AA137" s="864"/>
      <c r="AD137" s="863"/>
      <c r="AE137" s="863"/>
      <c r="AF137" s="865"/>
      <c r="AG137" s="865"/>
      <c r="AH137" s="864"/>
      <c r="AI137" s="864"/>
    </row>
    <row r="138" spans="1:35" ht="18" customHeight="1">
      <c r="A138" s="1418"/>
      <c r="B138" s="319"/>
      <c r="T138" s="842"/>
      <c r="V138" s="863"/>
      <c r="W138" s="863"/>
      <c r="X138" s="865"/>
      <c r="Y138" s="865"/>
      <c r="Z138" s="864"/>
      <c r="AA138" s="864"/>
      <c r="AD138" s="863"/>
      <c r="AE138" s="863"/>
      <c r="AF138" s="865"/>
      <c r="AG138" s="865"/>
      <c r="AH138" s="864"/>
      <c r="AI138" s="864"/>
    </row>
    <row r="139" spans="1:35" ht="15" customHeight="1">
      <c r="A139" s="1418" t="s">
        <v>100</v>
      </c>
      <c r="B139" s="295"/>
      <c r="T139" s="842">
        <f>T134+7</f>
        <v>45726</v>
      </c>
      <c r="U139">
        <f>U134+1</f>
        <v>23</v>
      </c>
      <c r="V139" s="863">
        <f>V134+5</f>
        <v>15</v>
      </c>
      <c r="W139" s="863">
        <f>V139+W$119</f>
        <v>115</v>
      </c>
      <c r="X139" s="865">
        <f>V139*2</f>
        <v>30</v>
      </c>
      <c r="Y139" s="865">
        <f>X139+Y$119</f>
        <v>230</v>
      </c>
      <c r="Z139" s="864">
        <f>V139*3</f>
        <v>45</v>
      </c>
      <c r="AA139" s="864">
        <f>Z139+AA$119</f>
        <v>345</v>
      </c>
      <c r="AC139">
        <f>AC134+1</f>
        <v>59</v>
      </c>
      <c r="AD139" s="863">
        <f>AD134+5</f>
        <v>15</v>
      </c>
      <c r="AE139" s="863">
        <f>AD139+AE$119</f>
        <v>400</v>
      </c>
      <c r="AF139" s="865">
        <f>AD139*2</f>
        <v>30</v>
      </c>
      <c r="AG139" s="865">
        <f>AF139+AG$119</f>
        <v>800</v>
      </c>
      <c r="AH139" s="864">
        <f>AD139*3</f>
        <v>45</v>
      </c>
      <c r="AI139" s="864">
        <f>AH139+AI$119</f>
        <v>1200</v>
      </c>
    </row>
    <row r="140" spans="1:35" ht="18" customHeight="1">
      <c r="A140" s="1418"/>
      <c r="B140" s="276"/>
      <c r="T140" s="842"/>
      <c r="V140" s="863"/>
      <c r="W140" s="863"/>
      <c r="X140" s="865"/>
      <c r="Y140" s="865"/>
      <c r="Z140" s="864"/>
      <c r="AA140" s="864"/>
      <c r="AD140" s="863"/>
      <c r="AE140" s="863"/>
      <c r="AF140" s="865"/>
      <c r="AG140" s="865"/>
      <c r="AH140" s="864"/>
      <c r="AI140" s="864"/>
    </row>
    <row r="141" spans="1:35" ht="18" customHeight="1">
      <c r="A141" s="1418"/>
      <c r="B141" s="276"/>
      <c r="T141" s="842"/>
      <c r="V141" s="863"/>
      <c r="W141" s="863"/>
      <c r="X141" s="865"/>
      <c r="Y141" s="865"/>
      <c r="Z141" s="864"/>
      <c r="AA141" s="864"/>
      <c r="AD141" s="863"/>
      <c r="AE141" s="863"/>
      <c r="AF141" s="865"/>
      <c r="AG141" s="865"/>
      <c r="AH141" s="864"/>
      <c r="AI141" s="864"/>
    </row>
    <row r="142" spans="1:35" ht="18" customHeight="1">
      <c r="A142" s="1418"/>
      <c r="B142" s="276"/>
      <c r="T142" s="842"/>
      <c r="V142" s="863"/>
      <c r="W142" s="863"/>
      <c r="X142" s="865"/>
      <c r="Y142" s="865"/>
      <c r="Z142" s="864"/>
      <c r="AA142" s="864"/>
      <c r="AD142" s="863"/>
      <c r="AE142" s="863"/>
      <c r="AF142" s="865"/>
      <c r="AG142" s="865"/>
      <c r="AH142" s="864"/>
      <c r="AI142" s="864"/>
    </row>
    <row r="143" spans="1:35" ht="18" customHeight="1">
      <c r="A143" s="1418"/>
      <c r="B143" s="319"/>
      <c r="T143" s="842"/>
      <c r="V143" s="863"/>
      <c r="W143" s="863"/>
      <c r="X143" s="865"/>
      <c r="Y143" s="865"/>
      <c r="Z143" s="864"/>
      <c r="AA143" s="864"/>
      <c r="AD143" s="863"/>
      <c r="AE143" s="863"/>
      <c r="AF143" s="865"/>
      <c r="AG143" s="865"/>
      <c r="AH143" s="864"/>
      <c r="AI143" s="864"/>
    </row>
    <row r="144" spans="1:35" ht="15" customHeight="1">
      <c r="A144" s="1418" t="s">
        <v>132</v>
      </c>
      <c r="B144" s="276"/>
      <c r="T144" s="842">
        <f>T139+7</f>
        <v>45733</v>
      </c>
      <c r="U144">
        <f>U139+1</f>
        <v>24</v>
      </c>
      <c r="V144" s="863">
        <f>V139+5</f>
        <v>20</v>
      </c>
      <c r="W144" s="863">
        <f>V144+W$119</f>
        <v>120</v>
      </c>
      <c r="X144" s="865">
        <f>V144*2</f>
        <v>40</v>
      </c>
      <c r="Y144" s="865">
        <f>X144+Y$119</f>
        <v>240</v>
      </c>
      <c r="Z144" s="864">
        <f>V144*3</f>
        <v>60</v>
      </c>
      <c r="AA144" s="864">
        <f>Z144+AA$119</f>
        <v>360</v>
      </c>
      <c r="AC144">
        <f>AC139+1</f>
        <v>60</v>
      </c>
      <c r="AD144" s="863">
        <f>AD139+5</f>
        <v>20</v>
      </c>
      <c r="AE144" s="863">
        <f>AD144+AE$119</f>
        <v>405</v>
      </c>
      <c r="AF144" s="865">
        <f>AD144*2</f>
        <v>40</v>
      </c>
      <c r="AG144" s="865">
        <f>AF144+AG$119</f>
        <v>810</v>
      </c>
      <c r="AH144" s="864">
        <f>AD144*3</f>
        <v>60</v>
      </c>
      <c r="AI144" s="864">
        <f>AH144+AI$119</f>
        <v>1215</v>
      </c>
    </row>
    <row r="145" spans="1:35" ht="18" customHeight="1">
      <c r="A145" s="1418"/>
      <c r="B145" s="276"/>
      <c r="T145" s="842"/>
      <c r="V145" s="863"/>
      <c r="W145" s="863"/>
      <c r="X145" s="865"/>
      <c r="Y145" s="865"/>
      <c r="Z145" s="864"/>
      <c r="AA145" s="864"/>
      <c r="AD145" s="863"/>
      <c r="AE145" s="863"/>
      <c r="AF145" s="865"/>
      <c r="AG145" s="865"/>
      <c r="AH145" s="864"/>
      <c r="AI145" s="864"/>
    </row>
    <row r="146" spans="1:35" ht="18" customHeight="1">
      <c r="A146" s="1418"/>
      <c r="B146" s="276"/>
      <c r="T146" s="842"/>
      <c r="V146" s="863"/>
      <c r="W146" s="863"/>
      <c r="X146" s="865"/>
      <c r="Y146" s="865"/>
      <c r="Z146" s="864"/>
      <c r="AA146" s="864"/>
      <c r="AD146" s="863"/>
      <c r="AE146" s="863"/>
      <c r="AF146" s="865"/>
      <c r="AG146" s="865"/>
      <c r="AH146" s="864"/>
      <c r="AI146" s="864"/>
    </row>
    <row r="147" spans="1:35" ht="18" customHeight="1">
      <c r="A147" s="1418"/>
      <c r="B147" s="276"/>
      <c r="T147" s="842"/>
      <c r="V147" s="863"/>
      <c r="W147" s="863"/>
      <c r="X147" s="865"/>
      <c r="Y147" s="865"/>
      <c r="Z147" s="864"/>
      <c r="AA147" s="864"/>
      <c r="AD147" s="863"/>
      <c r="AE147" s="863"/>
      <c r="AF147" s="865"/>
      <c r="AG147" s="865"/>
      <c r="AH147" s="864"/>
      <c r="AI147" s="864"/>
    </row>
    <row r="148" spans="1:35" ht="18" customHeight="1">
      <c r="A148" s="1418"/>
      <c r="B148" s="319"/>
      <c r="T148" s="842"/>
      <c r="V148" s="863"/>
      <c r="W148" s="863"/>
      <c r="X148" s="865"/>
      <c r="Y148" s="865"/>
      <c r="Z148" s="864"/>
      <c r="AA148" s="864"/>
      <c r="AD148" s="863"/>
      <c r="AE148" s="863"/>
      <c r="AF148" s="865"/>
      <c r="AG148" s="865"/>
      <c r="AH148" s="864"/>
      <c r="AI148" s="864"/>
    </row>
    <row r="149" spans="1:35" ht="15" customHeight="1">
      <c r="A149" s="1418" t="s">
        <v>166</v>
      </c>
      <c r="B149" s="276"/>
      <c r="T149" s="842">
        <f>T144+7</f>
        <v>45740</v>
      </c>
      <c r="U149">
        <f>U144+1</f>
        <v>25</v>
      </c>
      <c r="V149" s="863">
        <f>V144+5</f>
        <v>25</v>
      </c>
      <c r="W149" s="863">
        <f>V149+W$119</f>
        <v>125</v>
      </c>
      <c r="X149" s="865">
        <f>V149*2</f>
        <v>50</v>
      </c>
      <c r="Y149" s="865">
        <f>X149+Y$119</f>
        <v>250</v>
      </c>
      <c r="Z149" s="864">
        <f>V149*3</f>
        <v>75</v>
      </c>
      <c r="AA149" s="864">
        <f>Z149+AA$119</f>
        <v>375</v>
      </c>
      <c r="AC149">
        <f>AC144+1</f>
        <v>61</v>
      </c>
      <c r="AD149" s="863">
        <f>AD144+5</f>
        <v>25</v>
      </c>
      <c r="AE149" s="863">
        <f>AD149+AE$119</f>
        <v>410</v>
      </c>
      <c r="AF149" s="865">
        <f>AD149*2</f>
        <v>50</v>
      </c>
      <c r="AG149" s="865">
        <f>AF149+AG$119</f>
        <v>820</v>
      </c>
      <c r="AH149" s="864">
        <f>AD149*3</f>
        <v>75</v>
      </c>
      <c r="AI149" s="864">
        <f>AH149+AI$119</f>
        <v>1230</v>
      </c>
    </row>
    <row r="150" spans="1:35" ht="18" customHeight="1">
      <c r="A150" s="1418"/>
      <c r="B150" s="276"/>
      <c r="T150" s="842"/>
      <c r="V150" s="863"/>
      <c r="W150" s="863"/>
      <c r="X150" s="865"/>
      <c r="Y150" s="865"/>
      <c r="Z150" s="864"/>
      <c r="AA150" s="864"/>
      <c r="AD150" s="863"/>
      <c r="AE150" s="863"/>
      <c r="AF150" s="865"/>
      <c r="AG150" s="865"/>
      <c r="AH150" s="864"/>
      <c r="AI150" s="864"/>
    </row>
    <row r="151" spans="1:35" ht="18" customHeight="1">
      <c r="A151" s="1418"/>
      <c r="B151" s="276"/>
      <c r="T151" s="842"/>
      <c r="V151" s="863"/>
      <c r="W151" s="863"/>
      <c r="X151" s="865"/>
      <c r="Y151" s="865"/>
      <c r="Z151" s="864"/>
      <c r="AA151" s="864"/>
      <c r="AD151" s="863"/>
      <c r="AE151" s="863"/>
      <c r="AF151" s="865"/>
      <c r="AG151" s="865"/>
      <c r="AH151" s="864"/>
      <c r="AI151" s="864"/>
    </row>
    <row r="152" spans="1:35" ht="18" customHeight="1">
      <c r="A152" s="1418"/>
      <c r="B152" s="276"/>
      <c r="T152" s="842"/>
      <c r="V152" s="863"/>
      <c r="W152" s="863"/>
      <c r="X152" s="865"/>
      <c r="Y152" s="865"/>
      <c r="Z152" s="864"/>
      <c r="AA152" s="864"/>
      <c r="AD152" s="863"/>
      <c r="AE152" s="863"/>
      <c r="AF152" s="865"/>
      <c r="AG152" s="865"/>
      <c r="AH152" s="864"/>
      <c r="AI152" s="864"/>
    </row>
    <row r="153" spans="1:35" ht="18" customHeight="1">
      <c r="A153" s="1418"/>
      <c r="B153" s="319"/>
      <c r="T153" s="842"/>
      <c r="V153" s="863"/>
      <c r="W153" s="863"/>
      <c r="X153" s="865"/>
      <c r="Y153" s="865"/>
      <c r="Z153" s="864"/>
      <c r="AA153" s="864"/>
      <c r="AD153" s="863"/>
      <c r="AE153" s="863"/>
      <c r="AF153" s="865"/>
      <c r="AG153" s="865"/>
      <c r="AH153" s="864"/>
      <c r="AI153" s="864"/>
    </row>
    <row r="154" spans="1:35" ht="18" customHeight="1">
      <c r="A154" s="1418" t="s">
        <v>200</v>
      </c>
      <c r="B154" s="276"/>
      <c r="T154" s="842">
        <f>T149+7</f>
        <v>45747</v>
      </c>
      <c r="U154">
        <f>U149+1</f>
        <v>26</v>
      </c>
      <c r="V154" s="863">
        <f>V149+5</f>
        <v>30</v>
      </c>
      <c r="W154" s="863">
        <f>V154+W$119</f>
        <v>130</v>
      </c>
      <c r="X154" s="865">
        <f>V154*2</f>
        <v>60</v>
      </c>
      <c r="Y154" s="865">
        <f>X154+Y$119</f>
        <v>260</v>
      </c>
      <c r="Z154" s="864">
        <f>V154*3</f>
        <v>90</v>
      </c>
      <c r="AA154" s="864">
        <f>Z154+AA$119</f>
        <v>390</v>
      </c>
      <c r="AC154">
        <f>AC149+1</f>
        <v>62</v>
      </c>
      <c r="AD154" s="863">
        <f>AD149+5</f>
        <v>30</v>
      </c>
      <c r="AE154" s="863">
        <f>AD154+AE$119</f>
        <v>415</v>
      </c>
      <c r="AF154" s="865">
        <f>AD154*2</f>
        <v>60</v>
      </c>
      <c r="AG154" s="865">
        <f>AF154+AG$119</f>
        <v>830</v>
      </c>
      <c r="AH154" s="864">
        <f>AD154*3</f>
        <v>90</v>
      </c>
      <c r="AI154" s="864">
        <f>AH154+AI$119</f>
        <v>1245</v>
      </c>
    </row>
    <row r="155" spans="1:35" ht="18" customHeight="1">
      <c r="A155" s="1418"/>
      <c r="B155" s="276"/>
      <c r="T155" s="842"/>
      <c r="V155" s="863"/>
      <c r="W155" s="863"/>
      <c r="X155" s="865"/>
      <c r="Y155" s="865"/>
      <c r="Z155" s="864"/>
      <c r="AA155" s="864"/>
      <c r="AD155" s="863"/>
      <c r="AE155" s="863"/>
      <c r="AF155" s="865"/>
      <c r="AG155" s="865"/>
      <c r="AH155" s="864"/>
      <c r="AI155" s="864"/>
    </row>
    <row r="156" spans="1:35" ht="18" customHeight="1">
      <c r="A156" s="1418"/>
      <c r="B156" s="276"/>
      <c r="T156" s="842"/>
      <c r="V156" s="863"/>
      <c r="W156" s="863"/>
      <c r="X156" s="865"/>
      <c r="Y156" s="865"/>
      <c r="Z156" s="864"/>
      <c r="AA156" s="864"/>
      <c r="AD156" s="863"/>
      <c r="AE156" s="863"/>
      <c r="AF156" s="865"/>
      <c r="AG156" s="865"/>
      <c r="AH156" s="864"/>
      <c r="AI156" s="864"/>
    </row>
    <row r="157" spans="1:35" ht="18" customHeight="1">
      <c r="A157" s="1418"/>
      <c r="B157" s="276"/>
      <c r="T157" s="842"/>
      <c r="V157" s="863"/>
      <c r="W157" s="863"/>
      <c r="X157" s="865"/>
      <c r="Y157" s="865"/>
      <c r="Z157" s="864"/>
      <c r="AA157" s="864"/>
      <c r="AD157" s="863"/>
      <c r="AE157" s="863"/>
      <c r="AF157" s="865"/>
      <c r="AG157" s="865"/>
      <c r="AH157" s="864"/>
      <c r="AI157" s="864"/>
    </row>
    <row r="158" spans="1:35" ht="18" customHeight="1">
      <c r="A158" s="1418"/>
      <c r="B158" s="319"/>
      <c r="T158" s="842"/>
      <c r="V158" s="863"/>
      <c r="W158" s="863"/>
      <c r="X158" s="865"/>
      <c r="Y158" s="865"/>
      <c r="Z158" s="864"/>
      <c r="AA158" s="864"/>
      <c r="AD158" s="863"/>
      <c r="AE158" s="863"/>
      <c r="AF158" s="865"/>
      <c r="AG158" s="865"/>
      <c r="AH158" s="864"/>
      <c r="AI158" s="864"/>
    </row>
    <row r="159" spans="1:35" ht="18" customHeight="1">
      <c r="A159" s="1418" t="s">
        <v>6</v>
      </c>
      <c r="B159" s="771"/>
      <c r="T159" s="842">
        <f>T154+7</f>
        <v>45754</v>
      </c>
      <c r="V159" s="863"/>
      <c r="W159" s="863"/>
      <c r="X159" s="865"/>
      <c r="Y159" s="865"/>
      <c r="Z159" s="864"/>
      <c r="AA159" s="864"/>
      <c r="AD159" s="863"/>
      <c r="AE159" s="863"/>
      <c r="AF159" s="865"/>
      <c r="AG159" s="865"/>
      <c r="AH159" s="864"/>
      <c r="AI159" s="864"/>
    </row>
    <row r="160" spans="1:35" ht="18" customHeight="1">
      <c r="A160" s="1418"/>
      <c r="B160" s="772"/>
      <c r="T160" s="842"/>
      <c r="V160" s="863"/>
      <c r="W160" s="863"/>
      <c r="X160" s="865"/>
      <c r="Y160" s="865"/>
      <c r="Z160" s="864"/>
      <c r="AA160" s="864"/>
      <c r="AD160" s="863"/>
      <c r="AE160" s="863"/>
      <c r="AF160" s="865"/>
      <c r="AG160" s="865"/>
      <c r="AH160" s="864"/>
      <c r="AI160" s="864"/>
    </row>
    <row r="161" spans="1:35" ht="18" customHeight="1">
      <c r="A161" s="1418"/>
      <c r="B161" s="772"/>
      <c r="T161" s="842"/>
      <c r="V161" s="863"/>
      <c r="W161" s="863"/>
      <c r="X161" s="865"/>
      <c r="Y161" s="865"/>
      <c r="Z161" s="864"/>
      <c r="AA161" s="864"/>
      <c r="AD161" s="863"/>
      <c r="AE161" s="863"/>
      <c r="AF161" s="865"/>
      <c r="AG161" s="865"/>
      <c r="AH161" s="864"/>
      <c r="AI161" s="864"/>
    </row>
    <row r="162" spans="1:35" ht="18" customHeight="1">
      <c r="A162" s="1418"/>
      <c r="B162" s="772"/>
      <c r="T162" s="842"/>
      <c r="V162" s="863"/>
      <c r="W162" s="863"/>
      <c r="X162" s="865"/>
      <c r="Y162" s="865"/>
      <c r="Z162" s="864"/>
      <c r="AA162" s="864"/>
      <c r="AD162" s="863"/>
      <c r="AE162" s="863"/>
      <c r="AF162" s="865"/>
      <c r="AG162" s="865"/>
      <c r="AH162" s="864"/>
      <c r="AI162" s="864"/>
    </row>
    <row r="163" spans="1:35" ht="18" customHeight="1">
      <c r="A163" s="1418"/>
      <c r="B163" s="773"/>
      <c r="T163" s="842"/>
      <c r="V163" s="863"/>
      <c r="W163" s="863"/>
      <c r="X163" s="865"/>
      <c r="Y163" s="865"/>
      <c r="Z163" s="864"/>
      <c r="AA163" s="864"/>
      <c r="AD163" s="863"/>
      <c r="AE163" s="863"/>
      <c r="AF163" s="865"/>
      <c r="AG163" s="865"/>
      <c r="AH163" s="864"/>
      <c r="AI163" s="864"/>
    </row>
    <row r="164" spans="1:35" ht="15" customHeight="1">
      <c r="A164" s="1418" t="s">
        <v>6</v>
      </c>
      <c r="B164" s="771"/>
      <c r="T164" s="842">
        <f>T159+7</f>
        <v>45761</v>
      </c>
      <c r="V164" s="863"/>
      <c r="W164" s="863"/>
      <c r="X164" s="865"/>
      <c r="Y164" s="865"/>
      <c r="Z164" s="864"/>
      <c r="AA164" s="864"/>
      <c r="AD164" s="863"/>
      <c r="AE164" s="863"/>
      <c r="AF164" s="865"/>
      <c r="AG164" s="865"/>
      <c r="AH164" s="864"/>
      <c r="AI164" s="864"/>
    </row>
    <row r="165" spans="1:35" ht="18" customHeight="1">
      <c r="A165" s="1418"/>
      <c r="B165" s="772"/>
      <c r="T165" s="842"/>
      <c r="V165" s="863"/>
      <c r="W165" s="863"/>
      <c r="X165" s="865"/>
      <c r="Y165" s="865"/>
      <c r="Z165" s="864"/>
      <c r="AA165" s="864"/>
      <c r="AD165" s="863"/>
      <c r="AE165" s="863"/>
      <c r="AF165" s="865"/>
      <c r="AG165" s="865"/>
      <c r="AH165" s="864"/>
      <c r="AI165" s="864"/>
    </row>
    <row r="166" spans="1:35" ht="18" customHeight="1">
      <c r="A166" s="1418"/>
      <c r="B166" s="772"/>
      <c r="T166" s="842"/>
      <c r="V166" s="863"/>
      <c r="W166" s="863"/>
      <c r="X166" s="865"/>
      <c r="Y166" s="865"/>
      <c r="Z166" s="864"/>
      <c r="AA166" s="864"/>
      <c r="AD166" s="863"/>
      <c r="AE166" s="863"/>
      <c r="AF166" s="865"/>
      <c r="AG166" s="865"/>
      <c r="AH166" s="864"/>
      <c r="AI166" s="864"/>
    </row>
    <row r="167" spans="1:35" ht="18" customHeight="1">
      <c r="A167" s="1418"/>
      <c r="B167" s="772"/>
      <c r="T167" s="842"/>
      <c r="V167" s="863"/>
      <c r="W167" s="863"/>
      <c r="X167" s="865"/>
      <c r="Y167" s="865"/>
      <c r="Z167" s="864"/>
      <c r="AA167" s="864"/>
      <c r="AD167" s="863"/>
      <c r="AE167" s="863"/>
      <c r="AF167" s="865"/>
      <c r="AG167" s="865"/>
      <c r="AH167" s="864"/>
      <c r="AI167" s="864"/>
    </row>
    <row r="168" spans="1:35" ht="18" customHeight="1">
      <c r="A168" s="1418"/>
      <c r="B168" s="773"/>
      <c r="T168" s="842"/>
      <c r="V168" s="863"/>
      <c r="W168" s="863"/>
      <c r="X168" s="865"/>
      <c r="Y168" s="865"/>
      <c r="Z168" s="864"/>
      <c r="AA168" s="864"/>
      <c r="AD168" s="863"/>
      <c r="AE168" s="863"/>
      <c r="AF168" s="865"/>
      <c r="AG168" s="865"/>
      <c r="AH168" s="864"/>
      <c r="AI168" s="864"/>
    </row>
    <row r="169" spans="1:35" ht="15" customHeight="1">
      <c r="A169" s="1418" t="s">
        <v>41</v>
      </c>
      <c r="B169" s="775" t="s">
        <v>811</v>
      </c>
      <c r="T169" s="842">
        <f>T164+7</f>
        <v>45768</v>
      </c>
      <c r="U169">
        <f>U154+1</f>
        <v>27</v>
      </c>
      <c r="V169" s="863">
        <f>V164+5</f>
        <v>5</v>
      </c>
      <c r="W169" s="863">
        <f>V169+W$154</f>
        <v>135</v>
      </c>
      <c r="X169" s="865">
        <f>V169*2</f>
        <v>10</v>
      </c>
      <c r="Y169" s="865">
        <f>X169+Y$154</f>
        <v>270</v>
      </c>
      <c r="Z169" s="864">
        <f>V169*3</f>
        <v>15</v>
      </c>
      <c r="AA169" s="864">
        <f>Z169+AA$154</f>
        <v>405</v>
      </c>
      <c r="AC169">
        <f>AC154+1</f>
        <v>63</v>
      </c>
      <c r="AD169" s="863">
        <f>AD164+5</f>
        <v>5</v>
      </c>
      <c r="AE169" s="863">
        <f>AD169+AE$154</f>
        <v>420</v>
      </c>
      <c r="AF169" s="865">
        <f>AD169*2</f>
        <v>10</v>
      </c>
      <c r="AG169" s="865">
        <f>AF169+AG$154</f>
        <v>840</v>
      </c>
      <c r="AH169" s="864">
        <f>AD169*3</f>
        <v>15</v>
      </c>
      <c r="AI169" s="864">
        <f>AH169+AI$154</f>
        <v>1260</v>
      </c>
    </row>
    <row r="170" spans="1:35" ht="18" customHeight="1">
      <c r="A170" s="1418"/>
      <c r="B170" s="669"/>
      <c r="T170" s="842"/>
      <c r="V170" s="863"/>
      <c r="W170" s="863"/>
      <c r="X170" s="865"/>
      <c r="Y170" s="865"/>
      <c r="Z170" s="864"/>
      <c r="AA170" s="864"/>
      <c r="AD170" s="863"/>
      <c r="AE170" s="863"/>
      <c r="AF170" s="865"/>
      <c r="AG170" s="865"/>
      <c r="AH170" s="864"/>
      <c r="AI170" s="864"/>
    </row>
    <row r="171" spans="1:35" ht="18" customHeight="1">
      <c r="A171" s="1418"/>
      <c r="B171" s="669"/>
      <c r="T171" s="842"/>
      <c r="V171" s="863"/>
      <c r="W171" s="863"/>
      <c r="X171" s="865"/>
      <c r="Y171" s="865"/>
      <c r="Z171" s="864"/>
      <c r="AA171" s="864"/>
      <c r="AD171" s="863"/>
      <c r="AE171" s="863"/>
      <c r="AF171" s="865"/>
      <c r="AG171" s="865"/>
      <c r="AH171" s="864"/>
      <c r="AI171" s="864"/>
    </row>
    <row r="172" spans="1:35" ht="18" customHeight="1">
      <c r="A172" s="1418"/>
      <c r="B172" s="669"/>
      <c r="T172" s="842"/>
      <c r="V172" s="863"/>
      <c r="W172" s="863"/>
      <c r="X172" s="865"/>
      <c r="Y172" s="865"/>
      <c r="Z172" s="864"/>
      <c r="AA172" s="864"/>
      <c r="AD172" s="863"/>
      <c r="AE172" s="863"/>
      <c r="AF172" s="865"/>
      <c r="AG172" s="865"/>
      <c r="AH172" s="864"/>
      <c r="AI172" s="864"/>
    </row>
    <row r="173" spans="1:35" ht="18" customHeight="1">
      <c r="A173" s="1418"/>
      <c r="B173" s="670"/>
      <c r="T173" s="842"/>
      <c r="V173" s="863"/>
      <c r="W173" s="863"/>
      <c r="X173" s="865"/>
      <c r="Y173" s="865"/>
      <c r="Z173" s="864"/>
      <c r="AA173" s="864"/>
      <c r="AD173" s="863"/>
      <c r="AE173" s="863"/>
      <c r="AF173" s="865"/>
      <c r="AG173" s="865"/>
      <c r="AH173" s="864"/>
      <c r="AI173" s="864"/>
    </row>
    <row r="174" spans="1:35" ht="15" customHeight="1">
      <c r="A174" s="1418" t="s">
        <v>78</v>
      </c>
      <c r="B174" s="775" t="s">
        <v>812</v>
      </c>
      <c r="T174" s="842">
        <f>T169+7</f>
        <v>45775</v>
      </c>
      <c r="U174">
        <f>U169+1</f>
        <v>28</v>
      </c>
      <c r="V174" s="863">
        <f>V169+5</f>
        <v>10</v>
      </c>
      <c r="W174" s="863">
        <f>V174+W$154</f>
        <v>140</v>
      </c>
      <c r="X174" s="865">
        <f>V174*2</f>
        <v>20</v>
      </c>
      <c r="Y174" s="865">
        <f>X174+Y$154</f>
        <v>280</v>
      </c>
      <c r="Z174" s="864">
        <f>V174*3</f>
        <v>30</v>
      </c>
      <c r="AA174" s="864">
        <f>Z174+AA$154</f>
        <v>420</v>
      </c>
      <c r="AC174">
        <f>AC169+1</f>
        <v>64</v>
      </c>
      <c r="AD174" s="863">
        <f>AD169+5</f>
        <v>10</v>
      </c>
      <c r="AE174" s="863">
        <f>AD174+AE$154</f>
        <v>425</v>
      </c>
      <c r="AF174" s="865">
        <f>AD174*2</f>
        <v>20</v>
      </c>
      <c r="AG174" s="865">
        <f>AF174+AG$154</f>
        <v>850</v>
      </c>
      <c r="AH174" s="864">
        <f>AD174*3</f>
        <v>30</v>
      </c>
      <c r="AI174" s="864">
        <f>AH174+AI$154</f>
        <v>1275</v>
      </c>
    </row>
    <row r="175" spans="1:35" ht="18" customHeight="1">
      <c r="A175" s="1418"/>
      <c r="B175" s="669"/>
      <c r="T175" s="842"/>
      <c r="V175" s="863"/>
      <c r="W175" s="863"/>
      <c r="X175" s="865"/>
      <c r="Y175" s="865"/>
      <c r="Z175" s="864"/>
      <c r="AA175" s="864"/>
      <c r="AD175" s="863"/>
      <c r="AE175" s="863"/>
      <c r="AF175" s="865"/>
      <c r="AG175" s="865"/>
      <c r="AH175" s="864"/>
      <c r="AI175" s="864"/>
    </row>
    <row r="176" spans="1:35" ht="18" customHeight="1">
      <c r="A176" s="1418"/>
      <c r="B176" s="669"/>
      <c r="T176" s="842"/>
      <c r="V176" s="863"/>
      <c r="W176" s="863"/>
      <c r="X176" s="865"/>
      <c r="Y176" s="865"/>
      <c r="Z176" s="864"/>
      <c r="AA176" s="864"/>
      <c r="AD176" s="863"/>
      <c r="AE176" s="863"/>
      <c r="AF176" s="865"/>
      <c r="AG176" s="865"/>
      <c r="AH176" s="864"/>
      <c r="AI176" s="864"/>
    </row>
    <row r="177" spans="1:35" ht="18" customHeight="1">
      <c r="A177" s="1418"/>
      <c r="B177" s="669"/>
      <c r="T177" s="842"/>
      <c r="V177" s="863"/>
      <c r="W177" s="863"/>
      <c r="X177" s="865"/>
      <c r="Y177" s="865"/>
      <c r="Z177" s="864"/>
      <c r="AA177" s="864"/>
      <c r="AD177" s="863"/>
      <c r="AE177" s="863"/>
      <c r="AF177" s="865"/>
      <c r="AG177" s="865"/>
      <c r="AH177" s="864"/>
      <c r="AI177" s="864"/>
    </row>
    <row r="178" spans="1:35" ht="18" customHeight="1">
      <c r="A178" s="1418"/>
      <c r="B178" s="670"/>
      <c r="T178" s="842"/>
      <c r="V178" s="863"/>
      <c r="W178" s="863"/>
      <c r="X178" s="865"/>
      <c r="Y178" s="865"/>
      <c r="Z178" s="864"/>
      <c r="AA178" s="864"/>
      <c r="AD178" s="863"/>
      <c r="AE178" s="863"/>
      <c r="AF178" s="865"/>
      <c r="AG178" s="865"/>
      <c r="AH178" s="864"/>
      <c r="AI178" s="864"/>
    </row>
    <row r="179" spans="1:35" ht="15" customHeight="1">
      <c r="A179" s="1418" t="s">
        <v>102</v>
      </c>
      <c r="B179" s="666"/>
      <c r="T179" s="842">
        <f>T174+7</f>
        <v>45782</v>
      </c>
      <c r="U179">
        <f>U174+1</f>
        <v>29</v>
      </c>
      <c r="V179" s="863">
        <f>V174+5</f>
        <v>15</v>
      </c>
      <c r="W179" s="863">
        <f>V179+W$154</f>
        <v>145</v>
      </c>
      <c r="X179" s="865">
        <f>V179*2</f>
        <v>30</v>
      </c>
      <c r="Y179" s="865">
        <f>X179+Y$154</f>
        <v>290</v>
      </c>
      <c r="Z179" s="864">
        <f>V179*3</f>
        <v>45</v>
      </c>
      <c r="AA179" s="864">
        <f>Z179+AA$154</f>
        <v>435</v>
      </c>
      <c r="AC179">
        <f>AC174+1</f>
        <v>65</v>
      </c>
      <c r="AD179" s="863">
        <f>AD174+5</f>
        <v>15</v>
      </c>
      <c r="AE179" s="863">
        <f>AD179+AE$154</f>
        <v>430</v>
      </c>
      <c r="AF179" s="865">
        <f>AD179*2</f>
        <v>30</v>
      </c>
      <c r="AG179" s="865">
        <f>AF179+AG$154</f>
        <v>860</v>
      </c>
      <c r="AH179" s="864">
        <f>AD179*3</f>
        <v>45</v>
      </c>
      <c r="AI179" s="864">
        <f>AH179+AI$154</f>
        <v>1290</v>
      </c>
    </row>
    <row r="180" spans="1:35" ht="18" customHeight="1">
      <c r="A180" s="1418"/>
      <c r="B180" s="667"/>
      <c r="T180" s="842"/>
      <c r="V180" s="863"/>
      <c r="W180" s="863"/>
      <c r="X180" s="865"/>
      <c r="Y180" s="865"/>
      <c r="Z180" s="864"/>
      <c r="AA180" s="864"/>
      <c r="AD180" s="863"/>
      <c r="AE180" s="863"/>
      <c r="AF180" s="865"/>
      <c r="AG180" s="865"/>
      <c r="AH180" s="864"/>
      <c r="AI180" s="864"/>
    </row>
    <row r="181" spans="1:35" ht="18" customHeight="1">
      <c r="A181" s="1418"/>
      <c r="B181" s="667"/>
      <c r="T181" s="842"/>
      <c r="V181" s="863"/>
      <c r="W181" s="863"/>
      <c r="X181" s="865"/>
      <c r="Y181" s="865"/>
      <c r="Z181" s="864"/>
      <c r="AA181" s="864"/>
      <c r="AD181" s="863"/>
      <c r="AE181" s="863"/>
      <c r="AF181" s="865"/>
      <c r="AG181" s="865"/>
      <c r="AH181" s="864"/>
      <c r="AI181" s="864"/>
    </row>
    <row r="182" spans="1:35" ht="18" customHeight="1">
      <c r="A182" s="1418"/>
      <c r="B182" s="667"/>
      <c r="T182" s="842"/>
      <c r="V182" s="863"/>
      <c r="W182" s="863"/>
      <c r="X182" s="865"/>
      <c r="Y182" s="865"/>
      <c r="Z182" s="864"/>
      <c r="AA182" s="864"/>
      <c r="AD182" s="863"/>
      <c r="AE182" s="863"/>
      <c r="AF182" s="865"/>
      <c r="AG182" s="865"/>
      <c r="AH182" s="864"/>
      <c r="AI182" s="864"/>
    </row>
    <row r="183" spans="1:35" ht="18" customHeight="1">
      <c r="A183" s="1418"/>
      <c r="B183" s="668"/>
      <c r="T183" s="842"/>
      <c r="V183" s="863"/>
      <c r="W183" s="863"/>
      <c r="X183" s="865"/>
      <c r="Y183" s="865"/>
      <c r="Z183" s="864"/>
      <c r="AA183" s="864"/>
      <c r="AD183" s="863"/>
      <c r="AE183" s="863"/>
      <c r="AF183" s="865"/>
      <c r="AG183" s="865"/>
      <c r="AH183" s="864"/>
      <c r="AI183" s="864"/>
    </row>
    <row r="184" spans="1:35" ht="15" customHeight="1">
      <c r="A184" s="1418" t="s">
        <v>133</v>
      </c>
      <c r="B184" s="295"/>
      <c r="T184" s="842">
        <f>T179+7</f>
        <v>45789</v>
      </c>
      <c r="U184">
        <f>U179+1</f>
        <v>30</v>
      </c>
      <c r="V184" s="863">
        <f>V179+5</f>
        <v>20</v>
      </c>
      <c r="W184" s="863">
        <f>V184+W$154</f>
        <v>150</v>
      </c>
      <c r="X184" s="865">
        <f>V184*2</f>
        <v>40</v>
      </c>
      <c r="Y184" s="865">
        <f>X184+Y$154</f>
        <v>300</v>
      </c>
      <c r="Z184" s="864">
        <f>V184*3</f>
        <v>60</v>
      </c>
      <c r="AA184" s="864">
        <f>Z184+AA$154</f>
        <v>450</v>
      </c>
      <c r="AC184">
        <f>AC179+1</f>
        <v>66</v>
      </c>
      <c r="AD184" s="863">
        <f>AD179+5</f>
        <v>20</v>
      </c>
      <c r="AE184" s="863">
        <f>AD184+AE$154</f>
        <v>435</v>
      </c>
      <c r="AF184" s="865">
        <f>AD184*2</f>
        <v>40</v>
      </c>
      <c r="AG184" s="865">
        <f>AF184+AG$154</f>
        <v>870</v>
      </c>
      <c r="AH184" s="864">
        <f>AD184*3</f>
        <v>60</v>
      </c>
      <c r="AI184" s="864">
        <f>AH184+AI$154</f>
        <v>1305</v>
      </c>
    </row>
    <row r="185" spans="1:35" ht="18" customHeight="1">
      <c r="A185" s="1418"/>
      <c r="B185" s="276"/>
      <c r="T185" s="842"/>
      <c r="V185" s="863"/>
      <c r="W185" s="863"/>
      <c r="X185" s="865"/>
      <c r="Y185" s="865"/>
      <c r="Z185" s="864"/>
      <c r="AA185" s="864"/>
      <c r="AD185" s="863"/>
      <c r="AE185" s="863"/>
      <c r="AF185" s="865"/>
      <c r="AG185" s="865"/>
      <c r="AH185" s="864"/>
      <c r="AI185" s="864"/>
    </row>
    <row r="186" spans="1:35" ht="18" customHeight="1">
      <c r="A186" s="1418"/>
      <c r="B186" s="276"/>
      <c r="T186" s="842"/>
      <c r="V186" s="863"/>
      <c r="W186" s="863"/>
      <c r="X186" s="865"/>
      <c r="Y186" s="865"/>
      <c r="Z186" s="864"/>
      <c r="AA186" s="864"/>
      <c r="AD186" s="863"/>
      <c r="AE186" s="863"/>
      <c r="AF186" s="865"/>
      <c r="AG186" s="865"/>
      <c r="AH186" s="864"/>
      <c r="AI186" s="864"/>
    </row>
    <row r="187" spans="1:35" ht="18" customHeight="1">
      <c r="A187" s="1418"/>
      <c r="B187" s="276"/>
      <c r="T187" s="842"/>
      <c r="V187" s="863"/>
      <c r="W187" s="863"/>
      <c r="X187" s="865"/>
      <c r="Y187" s="865"/>
      <c r="Z187" s="864"/>
      <c r="AA187" s="864"/>
      <c r="AD187" s="863"/>
      <c r="AE187" s="863"/>
      <c r="AF187" s="865"/>
      <c r="AG187" s="865"/>
      <c r="AH187" s="864"/>
      <c r="AI187" s="864"/>
    </row>
    <row r="188" spans="1:35" ht="18" customHeight="1">
      <c r="A188" s="1418"/>
      <c r="B188" s="319"/>
      <c r="T188" s="842"/>
      <c r="V188" s="863"/>
      <c r="W188" s="863"/>
      <c r="X188" s="865"/>
      <c r="Y188" s="865"/>
      <c r="Z188" s="864"/>
      <c r="AA188" s="864"/>
      <c r="AD188" s="863"/>
      <c r="AE188" s="863"/>
      <c r="AF188" s="865"/>
      <c r="AG188" s="865"/>
      <c r="AH188" s="864"/>
      <c r="AI188" s="864"/>
    </row>
    <row r="189" spans="1:35" ht="18" customHeight="1">
      <c r="A189" s="1418" t="s">
        <v>168</v>
      </c>
      <c r="B189" s="295"/>
      <c r="T189" s="842">
        <f>T184+7</f>
        <v>45796</v>
      </c>
      <c r="U189">
        <f>U184+1</f>
        <v>31</v>
      </c>
      <c r="V189" s="863">
        <f>V184+5</f>
        <v>25</v>
      </c>
      <c r="W189" s="863">
        <f>V189+W$154</f>
        <v>155</v>
      </c>
      <c r="X189" s="865">
        <f>V189*2</f>
        <v>50</v>
      </c>
      <c r="Y189" s="865">
        <f>X189+Y$154</f>
        <v>310</v>
      </c>
      <c r="Z189" s="864">
        <f>V189*3</f>
        <v>75</v>
      </c>
      <c r="AA189" s="864">
        <f>Z189+AA$154</f>
        <v>465</v>
      </c>
      <c r="AC189">
        <f>AC184+1</f>
        <v>67</v>
      </c>
      <c r="AD189" s="863">
        <f>AD184+5</f>
        <v>25</v>
      </c>
      <c r="AE189" s="863">
        <f>AD189+AE$154</f>
        <v>440</v>
      </c>
      <c r="AF189" s="865">
        <f>AD189*2</f>
        <v>50</v>
      </c>
      <c r="AG189" s="865">
        <f>AF189+AG$154</f>
        <v>880</v>
      </c>
      <c r="AH189" s="864">
        <f>AD189*3</f>
        <v>75</v>
      </c>
      <c r="AI189" s="864">
        <f>AH189+AI$154</f>
        <v>1320</v>
      </c>
    </row>
    <row r="190" spans="1:35" ht="18" customHeight="1">
      <c r="A190" s="1418"/>
      <c r="B190" s="276"/>
      <c r="T190" s="842"/>
      <c r="V190" s="863"/>
      <c r="W190" s="863"/>
      <c r="X190" s="865"/>
      <c r="Y190" s="865"/>
      <c r="Z190" s="864"/>
      <c r="AA190" s="864"/>
      <c r="AD190" s="863"/>
      <c r="AE190" s="863"/>
      <c r="AF190" s="865"/>
      <c r="AG190" s="865"/>
      <c r="AH190" s="864"/>
      <c r="AI190" s="864"/>
    </row>
    <row r="191" spans="1:35" ht="18" customHeight="1">
      <c r="A191" s="1418"/>
      <c r="B191" s="276"/>
      <c r="T191" s="842"/>
      <c r="V191" s="863"/>
      <c r="W191" s="863"/>
      <c r="X191" s="865"/>
      <c r="Y191" s="865"/>
      <c r="Z191" s="864"/>
      <c r="AA191" s="864"/>
      <c r="AD191" s="863"/>
      <c r="AE191" s="863"/>
      <c r="AF191" s="865"/>
      <c r="AG191" s="865"/>
      <c r="AH191" s="864"/>
      <c r="AI191" s="864"/>
    </row>
    <row r="192" spans="1:35" ht="18" customHeight="1">
      <c r="A192" s="1418"/>
      <c r="B192" s="276"/>
      <c r="T192" s="842"/>
      <c r="V192" s="863"/>
      <c r="W192" s="863"/>
      <c r="X192" s="865"/>
      <c r="Y192" s="865"/>
      <c r="Z192" s="864"/>
      <c r="AA192" s="864"/>
      <c r="AD192" s="863"/>
      <c r="AE192" s="863"/>
      <c r="AF192" s="865"/>
      <c r="AG192" s="865"/>
      <c r="AH192" s="864"/>
      <c r="AI192" s="864"/>
    </row>
    <row r="193" spans="1:35" ht="18" customHeight="1">
      <c r="A193" s="1418"/>
      <c r="B193" s="319"/>
      <c r="T193" s="842"/>
      <c r="V193" s="863"/>
      <c r="W193" s="863"/>
      <c r="X193" s="865"/>
      <c r="Y193" s="865"/>
      <c r="Z193" s="864"/>
      <c r="AA193" s="864"/>
      <c r="AD193" s="863"/>
      <c r="AE193" s="863"/>
      <c r="AF193" s="865"/>
      <c r="AG193" s="865"/>
      <c r="AH193" s="864"/>
      <c r="AI193" s="864"/>
    </row>
    <row r="194" spans="1:35" ht="15" customHeight="1">
      <c r="A194" s="1437" t="s">
        <v>6</v>
      </c>
      <c r="B194" s="774" t="s">
        <v>16</v>
      </c>
      <c r="T194" s="842">
        <f>T189+7</f>
        <v>45803</v>
      </c>
      <c r="V194" s="863"/>
      <c r="W194" s="863"/>
      <c r="X194" s="865"/>
      <c r="Y194" s="865"/>
      <c r="Z194" s="864"/>
      <c r="AA194" s="864"/>
      <c r="AD194" s="863"/>
      <c r="AE194" s="863"/>
      <c r="AF194" s="865"/>
      <c r="AG194" s="865"/>
      <c r="AH194" s="864"/>
      <c r="AI194" s="864"/>
    </row>
    <row r="195" spans="1:35" ht="18" customHeight="1">
      <c r="A195" s="1437"/>
      <c r="B195" s="772"/>
      <c r="T195" s="842"/>
      <c r="V195" s="863"/>
      <c r="W195" s="863"/>
      <c r="X195" s="865"/>
      <c r="Y195" s="865"/>
      <c r="Z195" s="864"/>
      <c r="AA195" s="864"/>
      <c r="AD195" s="863"/>
      <c r="AE195" s="863"/>
      <c r="AF195" s="865"/>
      <c r="AG195" s="865"/>
      <c r="AH195" s="864"/>
      <c r="AI195" s="864"/>
    </row>
    <row r="196" spans="1:35" ht="18" customHeight="1">
      <c r="A196" s="1437"/>
      <c r="B196" s="772"/>
      <c r="T196" s="842"/>
      <c r="V196" s="863"/>
      <c r="W196" s="863"/>
      <c r="X196" s="865"/>
      <c r="Y196" s="865"/>
      <c r="Z196" s="864"/>
      <c r="AA196" s="864"/>
      <c r="AD196" s="863"/>
      <c r="AE196" s="863"/>
      <c r="AF196" s="865"/>
      <c r="AG196" s="865"/>
      <c r="AH196" s="864"/>
      <c r="AI196" s="864"/>
    </row>
    <row r="197" spans="1:35" ht="18" customHeight="1">
      <c r="A197" s="1437"/>
      <c r="B197" s="772"/>
      <c r="T197" s="842"/>
      <c r="V197" s="863"/>
      <c r="W197" s="863"/>
      <c r="X197" s="865"/>
      <c r="Y197" s="865"/>
      <c r="Z197" s="864"/>
      <c r="AA197" s="864"/>
      <c r="AD197" s="863"/>
      <c r="AE197" s="863"/>
      <c r="AF197" s="865"/>
      <c r="AG197" s="865"/>
      <c r="AH197" s="864"/>
      <c r="AI197" s="864"/>
    </row>
    <row r="198" spans="1:35" ht="18" customHeight="1">
      <c r="A198" s="1437"/>
      <c r="B198" s="773"/>
      <c r="T198" s="842"/>
      <c r="V198" s="863"/>
      <c r="W198" s="863"/>
      <c r="X198" s="865"/>
      <c r="Y198" s="865"/>
      <c r="Z198" s="864"/>
      <c r="AA198" s="864"/>
      <c r="AD198" s="863"/>
      <c r="AE198" s="863"/>
      <c r="AF198" s="865"/>
      <c r="AG198" s="865"/>
      <c r="AH198" s="864"/>
      <c r="AI198" s="864"/>
    </row>
    <row r="199" spans="1:35" ht="15" customHeight="1">
      <c r="A199" s="1418" t="s">
        <v>374</v>
      </c>
      <c r="B199" s="295"/>
      <c r="T199" s="842">
        <f>T194+7</f>
        <v>45810</v>
      </c>
      <c r="U199">
        <f>U189+1</f>
        <v>32</v>
      </c>
      <c r="V199" s="863">
        <f>V194+5</f>
        <v>5</v>
      </c>
      <c r="W199" s="863">
        <f>V199+W$189</f>
        <v>160</v>
      </c>
      <c r="X199" s="865">
        <f>V199*2</f>
        <v>10</v>
      </c>
      <c r="Y199" s="865">
        <f>X199+Y$189</f>
        <v>320</v>
      </c>
      <c r="Z199" s="864">
        <f>V199*3</f>
        <v>15</v>
      </c>
      <c r="AA199" s="864">
        <f>Z199+AA$189</f>
        <v>480</v>
      </c>
      <c r="AD199" s="863"/>
      <c r="AE199" s="863"/>
      <c r="AF199" s="865"/>
      <c r="AG199" s="865"/>
      <c r="AH199" s="864"/>
      <c r="AI199" s="864"/>
    </row>
    <row r="200" spans="1:35" ht="18" customHeight="1">
      <c r="A200" s="1418"/>
      <c r="B200" s="276"/>
      <c r="T200" s="842"/>
      <c r="V200" s="863"/>
      <c r="W200" s="863"/>
      <c r="X200" s="865"/>
      <c r="Y200" s="865"/>
      <c r="Z200" s="864"/>
      <c r="AA200" s="864"/>
      <c r="AD200" s="863"/>
      <c r="AE200" s="863"/>
      <c r="AF200" s="865"/>
      <c r="AG200" s="865"/>
      <c r="AH200" s="864"/>
      <c r="AI200" s="864"/>
    </row>
    <row r="201" spans="1:35" ht="18" customHeight="1">
      <c r="A201" s="1418"/>
      <c r="B201" s="276"/>
      <c r="T201" s="842"/>
      <c r="V201" s="863"/>
      <c r="W201" s="863"/>
      <c r="X201" s="865"/>
      <c r="Y201" s="865"/>
      <c r="Z201" s="864"/>
      <c r="AA201" s="864"/>
      <c r="AD201" s="863"/>
      <c r="AE201" s="863"/>
      <c r="AF201" s="865"/>
      <c r="AG201" s="865"/>
      <c r="AH201" s="864"/>
      <c r="AI201" s="864"/>
    </row>
    <row r="202" spans="1:35" ht="18" customHeight="1">
      <c r="A202" s="1418"/>
      <c r="B202" s="276"/>
      <c r="T202" s="842"/>
      <c r="V202" s="863"/>
      <c r="W202" s="863"/>
      <c r="X202" s="865"/>
      <c r="Y202" s="865"/>
      <c r="Z202" s="864"/>
      <c r="AA202" s="864"/>
      <c r="AD202" s="863"/>
      <c r="AE202" s="863"/>
      <c r="AF202" s="865"/>
      <c r="AG202" s="865"/>
      <c r="AH202" s="864"/>
      <c r="AI202" s="864"/>
    </row>
    <row r="203" spans="1:35" ht="18" customHeight="1">
      <c r="A203" s="1418"/>
      <c r="B203" s="319"/>
      <c r="T203" s="842"/>
      <c r="V203" s="863"/>
      <c r="W203" s="863"/>
      <c r="X203" s="865"/>
      <c r="Y203" s="865"/>
      <c r="Z203" s="864"/>
      <c r="AA203" s="864"/>
      <c r="AD203" s="863"/>
      <c r="AE203" s="863"/>
      <c r="AF203" s="865"/>
      <c r="AG203" s="865"/>
      <c r="AH203" s="864"/>
      <c r="AI203" s="864"/>
    </row>
    <row r="204" spans="1:35" ht="15" customHeight="1">
      <c r="A204" s="1418" t="s">
        <v>375</v>
      </c>
      <c r="B204" s="295"/>
      <c r="T204" s="842">
        <f>T199+7</f>
        <v>45817</v>
      </c>
      <c r="U204">
        <f>U199+1</f>
        <v>33</v>
      </c>
      <c r="V204" s="863">
        <f>V199+5</f>
        <v>10</v>
      </c>
      <c r="W204" s="863">
        <f>V204+W$189</f>
        <v>165</v>
      </c>
      <c r="X204" s="865">
        <f>V204*2</f>
        <v>20</v>
      </c>
      <c r="Y204" s="865">
        <f>X204+Y$189</f>
        <v>330</v>
      </c>
      <c r="Z204" s="864">
        <f>V204*3</f>
        <v>30</v>
      </c>
      <c r="AA204" s="864">
        <f>Z204+AA$189</f>
        <v>495</v>
      </c>
      <c r="AD204" s="863"/>
      <c r="AE204" s="863"/>
      <c r="AF204" s="865"/>
      <c r="AG204" s="865"/>
      <c r="AH204" s="864"/>
      <c r="AI204" s="864"/>
    </row>
    <row r="205" spans="1:35" ht="18" customHeight="1">
      <c r="A205" s="1418"/>
      <c r="B205" s="276"/>
      <c r="T205" s="842"/>
      <c r="V205" s="863"/>
      <c r="W205" s="863"/>
      <c r="X205" s="865"/>
      <c r="Y205" s="865"/>
      <c r="Z205" s="864"/>
      <c r="AA205" s="864"/>
      <c r="AD205" s="863"/>
      <c r="AE205" s="863"/>
      <c r="AF205" s="865"/>
      <c r="AG205" s="865"/>
      <c r="AH205" s="864"/>
      <c r="AI205" s="864"/>
    </row>
    <row r="206" spans="1:35" ht="18" customHeight="1">
      <c r="A206" s="1418"/>
      <c r="B206" s="276"/>
      <c r="T206" s="842"/>
      <c r="V206" s="863"/>
      <c r="W206" s="863"/>
      <c r="X206" s="865"/>
      <c r="Y206" s="865"/>
      <c r="Z206" s="864"/>
      <c r="AA206" s="864"/>
      <c r="AD206" s="863"/>
      <c r="AE206" s="863"/>
      <c r="AF206" s="865"/>
      <c r="AG206" s="865"/>
      <c r="AH206" s="864"/>
      <c r="AI206" s="864"/>
    </row>
    <row r="207" spans="1:35" ht="18" customHeight="1">
      <c r="A207" s="1418"/>
      <c r="B207" s="276"/>
      <c r="T207" s="842"/>
      <c r="V207" s="863"/>
      <c r="W207" s="863"/>
      <c r="X207" s="865"/>
      <c r="Y207" s="865"/>
      <c r="Z207" s="864"/>
      <c r="AA207" s="864"/>
      <c r="AD207" s="863"/>
      <c r="AE207" s="863"/>
      <c r="AF207" s="865"/>
      <c r="AG207" s="865"/>
      <c r="AH207" s="864"/>
      <c r="AI207" s="864"/>
    </row>
    <row r="208" spans="1:35" ht="18" customHeight="1">
      <c r="A208" s="1418"/>
      <c r="B208" s="319"/>
      <c r="T208" s="842"/>
      <c r="V208" s="863"/>
      <c r="W208" s="863"/>
      <c r="X208" s="865"/>
      <c r="Y208" s="865"/>
      <c r="Z208" s="864"/>
      <c r="AA208" s="864"/>
      <c r="AD208" s="863"/>
      <c r="AE208" s="863"/>
      <c r="AF208" s="865"/>
      <c r="AG208" s="865"/>
      <c r="AH208" s="864"/>
      <c r="AI208" s="864"/>
    </row>
    <row r="209" spans="1:35" ht="15" customHeight="1">
      <c r="A209" s="1418" t="s">
        <v>376</v>
      </c>
      <c r="B209" s="295"/>
      <c r="T209" s="842">
        <f>T204+7</f>
        <v>45824</v>
      </c>
      <c r="U209">
        <f>U204+1</f>
        <v>34</v>
      </c>
      <c r="V209" s="863">
        <f>V204+5</f>
        <v>15</v>
      </c>
      <c r="W209" s="863">
        <f>V209+W$189</f>
        <v>170</v>
      </c>
      <c r="X209" s="865">
        <f>V209*2</f>
        <v>30</v>
      </c>
      <c r="Y209" s="865">
        <f>X209+Y$189</f>
        <v>340</v>
      </c>
      <c r="Z209" s="864">
        <f>V209*3</f>
        <v>45</v>
      </c>
      <c r="AA209" s="864">
        <f>Z209+AA$189</f>
        <v>510</v>
      </c>
      <c r="AD209" s="863"/>
      <c r="AE209" s="863"/>
      <c r="AF209" s="865"/>
      <c r="AG209" s="865"/>
      <c r="AH209" s="864"/>
      <c r="AI209" s="864"/>
    </row>
    <row r="210" spans="1:35" ht="18" customHeight="1">
      <c r="A210" s="1418"/>
      <c r="B210" s="276"/>
      <c r="T210" s="842"/>
      <c r="V210" s="863"/>
      <c r="W210" s="863"/>
      <c r="X210" s="865"/>
      <c r="Y210" s="865"/>
      <c r="Z210" s="864"/>
      <c r="AA210" s="864"/>
      <c r="AD210" s="863"/>
      <c r="AE210" s="863"/>
      <c r="AF210" s="865"/>
      <c r="AG210" s="865"/>
      <c r="AH210" s="864"/>
      <c r="AI210" s="864"/>
    </row>
    <row r="211" spans="1:35" ht="18" customHeight="1">
      <c r="A211" s="1418"/>
      <c r="B211" s="276"/>
      <c r="T211" s="842"/>
      <c r="V211" s="863"/>
      <c r="W211" s="863"/>
      <c r="X211" s="865"/>
      <c r="Y211" s="865"/>
      <c r="Z211" s="864"/>
      <c r="AA211" s="864"/>
      <c r="AD211" s="863"/>
      <c r="AE211" s="863"/>
      <c r="AF211" s="865"/>
      <c r="AG211" s="865"/>
      <c r="AH211" s="864"/>
      <c r="AI211" s="864"/>
    </row>
    <row r="212" spans="1:35" ht="18" customHeight="1">
      <c r="A212" s="1418"/>
      <c r="B212" s="276"/>
      <c r="T212" s="842"/>
      <c r="V212" s="863"/>
      <c r="W212" s="863"/>
      <c r="X212" s="865"/>
      <c r="Y212" s="865"/>
      <c r="Z212" s="864"/>
      <c r="AA212" s="864"/>
      <c r="AD212" s="863"/>
      <c r="AE212" s="863"/>
      <c r="AF212" s="865"/>
      <c r="AG212" s="865"/>
      <c r="AH212" s="864"/>
      <c r="AI212" s="864"/>
    </row>
    <row r="213" spans="1:35" ht="18" customHeight="1">
      <c r="A213" s="1418"/>
      <c r="B213" s="319"/>
      <c r="T213" s="842"/>
      <c r="V213" s="863"/>
      <c r="W213" s="863"/>
      <c r="X213" s="865"/>
      <c r="Y213" s="865"/>
      <c r="Z213" s="864"/>
      <c r="AA213" s="864"/>
      <c r="AD213" s="863"/>
      <c r="AE213" s="863"/>
      <c r="AF213" s="865"/>
      <c r="AG213" s="865"/>
      <c r="AH213" s="864"/>
      <c r="AI213" s="864"/>
    </row>
    <row r="214" spans="1:35" ht="15" customHeight="1">
      <c r="A214" s="1418" t="s">
        <v>377</v>
      </c>
      <c r="B214" s="295"/>
      <c r="T214" s="842">
        <f>T209+7</f>
        <v>45831</v>
      </c>
      <c r="U214">
        <f>U209+1</f>
        <v>35</v>
      </c>
      <c r="V214" s="863">
        <f>V209+5</f>
        <v>20</v>
      </c>
      <c r="W214" s="863">
        <f>V214+W$189</f>
        <v>175</v>
      </c>
      <c r="X214" s="865">
        <f>V214*2</f>
        <v>40</v>
      </c>
      <c r="Y214" s="865">
        <f>X214+Y$189</f>
        <v>350</v>
      </c>
      <c r="Z214" s="864">
        <f>V214*3</f>
        <v>60</v>
      </c>
      <c r="AA214" s="864">
        <f>Z214+AA$189</f>
        <v>525</v>
      </c>
      <c r="AD214" s="863"/>
      <c r="AE214" s="863"/>
      <c r="AF214" s="865"/>
      <c r="AG214" s="865"/>
      <c r="AH214" s="864"/>
      <c r="AI214" s="864"/>
    </row>
    <row r="215" spans="1:35" ht="18" customHeight="1">
      <c r="A215" s="1418"/>
      <c r="B215" s="276"/>
      <c r="T215" s="842"/>
      <c r="V215" s="863"/>
      <c r="W215" s="863"/>
      <c r="X215" s="865"/>
      <c r="Y215" s="865"/>
      <c r="Z215" s="864"/>
      <c r="AA215" s="864"/>
      <c r="AD215" s="863"/>
      <c r="AE215" s="863"/>
      <c r="AF215" s="865"/>
      <c r="AG215" s="865"/>
      <c r="AH215" s="864"/>
      <c r="AI215" s="864"/>
    </row>
    <row r="216" spans="1:35" ht="18" customHeight="1">
      <c r="A216" s="1418"/>
      <c r="B216" s="276"/>
      <c r="T216" s="842"/>
      <c r="V216" s="863"/>
      <c r="W216" s="863"/>
      <c r="X216" s="865"/>
      <c r="Y216" s="865"/>
      <c r="Z216" s="864"/>
      <c r="AA216" s="864"/>
      <c r="AD216" s="863"/>
      <c r="AE216" s="863"/>
      <c r="AF216" s="865"/>
      <c r="AG216" s="865"/>
      <c r="AH216" s="864"/>
      <c r="AI216" s="864"/>
    </row>
    <row r="217" spans="1:35" ht="18" customHeight="1">
      <c r="A217" s="1418"/>
      <c r="B217" s="276"/>
      <c r="T217" s="842"/>
      <c r="V217" s="863"/>
      <c r="W217" s="863"/>
      <c r="X217" s="865"/>
      <c r="Y217" s="865"/>
      <c r="Z217" s="864"/>
      <c r="AA217" s="864"/>
      <c r="AD217" s="863"/>
      <c r="AE217" s="863"/>
      <c r="AF217" s="865"/>
      <c r="AG217" s="865"/>
      <c r="AH217" s="864"/>
      <c r="AI217" s="864"/>
    </row>
    <row r="218" spans="1:35" ht="18" customHeight="1">
      <c r="A218" s="1418"/>
      <c r="B218" s="671" t="s">
        <v>589</v>
      </c>
      <c r="T218" s="842"/>
      <c r="V218" s="863"/>
      <c r="W218" s="863"/>
      <c r="X218" s="865"/>
      <c r="Y218" s="865"/>
      <c r="Z218" s="864"/>
      <c r="AA218" s="864"/>
      <c r="AD218" s="863"/>
      <c r="AE218" s="863"/>
      <c r="AF218" s="865"/>
      <c r="AG218" s="865"/>
      <c r="AH218" s="864"/>
      <c r="AI218" s="864"/>
    </row>
    <row r="219" spans="1:35" ht="15.75" customHeight="1">
      <c r="A219" s="1418" t="s">
        <v>378</v>
      </c>
      <c r="B219" s="775" t="s">
        <v>415</v>
      </c>
      <c r="T219" s="842">
        <f>T214+7</f>
        <v>45838</v>
      </c>
      <c r="U219">
        <f>U214+1</f>
        <v>36</v>
      </c>
      <c r="V219" s="863">
        <f>V214+5</f>
        <v>25</v>
      </c>
      <c r="W219" s="863">
        <f>V219+W$189</f>
        <v>180</v>
      </c>
      <c r="X219" s="865">
        <f>V219*2</f>
        <v>50</v>
      </c>
      <c r="Y219" s="865">
        <f>X219+Y$189</f>
        <v>360</v>
      </c>
      <c r="Z219" s="864">
        <f>V219*3</f>
        <v>75</v>
      </c>
      <c r="AA219" s="864">
        <f>Z219+AA$189</f>
        <v>540</v>
      </c>
      <c r="AD219" s="863"/>
      <c r="AE219" s="863"/>
      <c r="AF219" s="865"/>
      <c r="AG219" s="865"/>
      <c r="AH219" s="864"/>
      <c r="AI219" s="864"/>
    </row>
    <row r="220" spans="1:35" ht="15" customHeight="1">
      <c r="A220" s="1418"/>
      <c r="B220" s="669"/>
      <c r="T220" s="842"/>
    </row>
    <row r="221" spans="1:35" ht="16" customHeight="1">
      <c r="A221" s="1418"/>
      <c r="B221" s="669"/>
      <c r="T221" s="842"/>
    </row>
    <row r="222" spans="1:35" ht="16" customHeight="1">
      <c r="A222" s="1418"/>
      <c r="B222" s="669"/>
      <c r="T222" s="842"/>
    </row>
    <row r="223" spans="1:35" ht="16" customHeight="1">
      <c r="A223" s="1491"/>
      <c r="B223" s="670"/>
      <c r="T223" s="842"/>
    </row>
    <row r="224" spans="1:35" ht="17" customHeight="1">
      <c r="A224" s="766" t="s">
        <v>813</v>
      </c>
      <c r="B224" s="706" t="s">
        <v>487</v>
      </c>
      <c r="T224" s="842"/>
    </row>
    <row r="225" spans="1:20" ht="15" customHeight="1">
      <c r="A225" s="1491" t="s">
        <v>379</v>
      </c>
      <c r="B225" s="709" t="s">
        <v>814</v>
      </c>
      <c r="T225" s="842">
        <f>T219+7</f>
        <v>45845</v>
      </c>
    </row>
    <row r="226" spans="1:20" ht="16" customHeight="1">
      <c r="A226" s="1492"/>
      <c r="B226" s="707"/>
      <c r="T226" s="842"/>
    </row>
    <row r="227" spans="1:20" ht="16" customHeight="1">
      <c r="A227" s="1492"/>
      <c r="B227" s="707"/>
      <c r="T227" s="842"/>
    </row>
    <row r="228" spans="1:20" ht="16" customHeight="1">
      <c r="A228" s="1492"/>
      <c r="B228" s="707"/>
      <c r="T228" s="842"/>
    </row>
    <row r="229" spans="1:20" ht="17" customHeight="1">
      <c r="A229" s="1493"/>
      <c r="B229" s="708"/>
      <c r="T229" s="842"/>
    </row>
    <row r="230" spans="1:20" ht="15.75" customHeight="1">
      <c r="A230" s="1491" t="s">
        <v>815</v>
      </c>
      <c r="B230" s="709" t="s">
        <v>816</v>
      </c>
      <c r="T230" s="842">
        <f>T225+7</f>
        <v>45852</v>
      </c>
    </row>
    <row r="231" spans="1:20" ht="15.75" customHeight="1">
      <c r="A231" s="1492"/>
      <c r="B231" s="710"/>
    </row>
    <row r="232" spans="1:20" ht="15.75" customHeight="1">
      <c r="A232" s="1492"/>
      <c r="B232" s="710"/>
    </row>
    <row r="233" spans="1:20" ht="15.75" customHeight="1">
      <c r="A233" s="1492"/>
      <c r="B233" s="710"/>
    </row>
    <row r="234" spans="1:20" ht="15.75" customHeight="1">
      <c r="A234" s="1493"/>
      <c r="B234" s="711"/>
    </row>
  </sheetData>
  <mergeCells count="53">
    <mergeCell ref="A1:B1"/>
    <mergeCell ref="A2:B2"/>
    <mergeCell ref="A3:B3"/>
    <mergeCell ref="A4:A8"/>
    <mergeCell ref="U6:AA6"/>
    <mergeCell ref="V7:W8"/>
    <mergeCell ref="X7:Y8"/>
    <mergeCell ref="Z7:AA8"/>
    <mergeCell ref="A64:A68"/>
    <mergeCell ref="A9:A13"/>
    <mergeCell ref="A14:A18"/>
    <mergeCell ref="A19:A23"/>
    <mergeCell ref="A24:A28"/>
    <mergeCell ref="A29:A33"/>
    <mergeCell ref="A34:A38"/>
    <mergeCell ref="A39:A43"/>
    <mergeCell ref="A44:A48"/>
    <mergeCell ref="A49:A53"/>
    <mergeCell ref="A54:A58"/>
    <mergeCell ref="A59:A63"/>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9C974-C047-487E-94DF-ADF3AF401BFB}">
  <dimension ref="A1:F234"/>
  <sheetViews>
    <sheetView zoomScale="125" zoomScaleNormal="125" workbookViewId="0">
      <pane xSplit="2" ySplit="2" topLeftCell="C21" activePane="bottomRight" state="frozen"/>
      <selection pane="topRight"/>
      <selection pane="bottomLeft"/>
      <selection pane="bottomRight" activeCell="I10" sqref="I10"/>
    </sheetView>
  </sheetViews>
  <sheetFormatPr baseColWidth="10" defaultColWidth="9" defaultRowHeight="16"/>
  <cols>
    <col min="1" max="1" width="16.6640625" style="47" customWidth="1"/>
    <col min="2" max="2" width="13.6640625" style="1082" customWidth="1"/>
    <col min="3" max="3" width="17" style="2289" customWidth="1"/>
    <col min="4" max="4" width="28.1640625" style="2289" hidden="1" customWidth="1"/>
    <col min="5" max="5" width="21.33203125" style="2289" customWidth="1"/>
    <col min="6" max="6" width="43.6640625" style="2289" customWidth="1"/>
  </cols>
  <sheetData>
    <row r="1" spans="1:6" ht="19">
      <c r="A1" s="1409" t="s">
        <v>749</v>
      </c>
      <c r="B1" s="1078"/>
      <c r="C1" s="2305"/>
      <c r="D1" s="2305"/>
      <c r="E1" s="2306"/>
      <c r="F1" s="2307"/>
    </row>
    <row r="2" spans="1:6" ht="53" customHeight="1" thickBot="1">
      <c r="A2" s="1410" t="s">
        <v>750</v>
      </c>
      <c r="B2" s="1083" t="s">
        <v>751</v>
      </c>
      <c r="C2" s="2312" t="s">
        <v>752</v>
      </c>
      <c r="D2" s="2312" t="s">
        <v>752</v>
      </c>
      <c r="E2" s="2313" t="s">
        <v>753</v>
      </c>
      <c r="F2" s="2313" t="s">
        <v>756</v>
      </c>
    </row>
    <row r="3" spans="1:6" ht="17" thickBot="1">
      <c r="A3" s="1411" t="s">
        <v>767</v>
      </c>
      <c r="B3" s="1086"/>
      <c r="C3" s="2308"/>
      <c r="D3" s="2308"/>
      <c r="E3" s="2309"/>
      <c r="F3" s="2309"/>
    </row>
    <row r="4" spans="1:6" ht="18" thickTop="1" thickBot="1">
      <c r="A4" s="1798" t="s">
        <v>768</v>
      </c>
    </row>
    <row r="5" spans="1:6" ht="18" thickTop="1" thickBot="1">
      <c r="A5" s="1798"/>
    </row>
    <row r="6" spans="1:6" ht="18" thickTop="1" thickBot="1">
      <c r="A6" s="1798"/>
    </row>
    <row r="7" spans="1:6" ht="18" thickTop="1" thickBot="1">
      <c r="A7" s="1798"/>
    </row>
    <row r="8" spans="1:6" ht="18" thickTop="1" thickBot="1">
      <c r="A8" s="1798"/>
      <c r="F8" s="2289" t="s">
        <v>820</v>
      </c>
    </row>
    <row r="9" spans="1:6" ht="129" thickTop="1">
      <c r="A9" s="2286" t="s">
        <v>26</v>
      </c>
      <c r="B9" s="1130" t="s">
        <v>821</v>
      </c>
      <c r="C9" s="2290" t="s">
        <v>822</v>
      </c>
      <c r="D9" s="2290" t="s">
        <v>823</v>
      </c>
      <c r="E9" s="2291" t="s">
        <v>824</v>
      </c>
      <c r="F9" s="2297" t="s">
        <v>827</v>
      </c>
    </row>
    <row r="10" spans="1:6" ht="80">
      <c r="A10" s="2287"/>
      <c r="B10" s="1130" t="s">
        <v>829</v>
      </c>
      <c r="C10" s="2290" t="s">
        <v>293</v>
      </c>
      <c r="D10" s="2292" t="s">
        <v>830</v>
      </c>
      <c r="E10" s="2291" t="s">
        <v>824</v>
      </c>
      <c r="F10" s="2297" t="s">
        <v>831</v>
      </c>
    </row>
    <row r="11" spans="1:6">
      <c r="A11" s="2287"/>
      <c r="F11" s="2293"/>
    </row>
    <row r="12" spans="1:6">
      <c r="A12" s="2287"/>
      <c r="B12" s="1131"/>
      <c r="C12" s="2290"/>
      <c r="D12" s="2290"/>
      <c r="E12" s="2291"/>
      <c r="F12" s="2290"/>
    </row>
    <row r="13" spans="1:6" ht="17" thickBot="1">
      <c r="A13" s="2288"/>
      <c r="B13" s="1131"/>
      <c r="C13" s="2290"/>
      <c r="D13" s="2290"/>
      <c r="E13" s="2294"/>
      <c r="F13" s="2290"/>
    </row>
    <row r="14" spans="1:6" ht="241" thickTop="1">
      <c r="A14" s="2286" t="s">
        <v>46</v>
      </c>
      <c r="B14" s="1130" t="s">
        <v>832</v>
      </c>
      <c r="C14" s="2290" t="s">
        <v>822</v>
      </c>
      <c r="D14" s="2290" t="s">
        <v>833</v>
      </c>
      <c r="E14" s="2291" t="s">
        <v>824</v>
      </c>
      <c r="F14" s="2297" t="s">
        <v>834</v>
      </c>
    </row>
    <row r="15" spans="1:6">
      <c r="A15" s="2287"/>
      <c r="B15" s="1131"/>
      <c r="C15" s="2290"/>
      <c r="D15" s="2290"/>
      <c r="E15" s="2291"/>
      <c r="F15" s="2290"/>
    </row>
    <row r="16" spans="1:6" ht="80">
      <c r="A16" s="2287"/>
      <c r="B16" s="1130" t="s">
        <v>835</v>
      </c>
      <c r="C16" s="2290" t="s">
        <v>293</v>
      </c>
      <c r="D16" s="2290" t="s">
        <v>836</v>
      </c>
      <c r="E16" s="2291" t="s">
        <v>824</v>
      </c>
      <c r="F16" s="2297" t="s">
        <v>837</v>
      </c>
    </row>
    <row r="17" spans="1:6">
      <c r="A17" s="2287"/>
      <c r="B17" s="1131"/>
      <c r="C17" s="2290"/>
      <c r="D17" s="2290"/>
      <c r="E17" s="2291"/>
      <c r="F17" s="2290"/>
    </row>
    <row r="18" spans="1:6" ht="17" thickBot="1">
      <c r="A18" s="2288"/>
      <c r="B18" s="1131"/>
      <c r="C18" s="2295"/>
      <c r="D18" s="2295"/>
      <c r="E18" s="2294"/>
      <c r="F18" s="2290"/>
    </row>
    <row r="19" spans="1:6" ht="33" thickTop="1">
      <c r="A19" s="2286" t="s">
        <v>83</v>
      </c>
      <c r="B19" s="1138" t="s">
        <v>838</v>
      </c>
      <c r="C19" s="2290" t="s">
        <v>839</v>
      </c>
      <c r="D19" s="2290" t="s">
        <v>840</v>
      </c>
      <c r="E19" s="2296" t="s">
        <v>841</v>
      </c>
      <c r="F19" s="2297" t="s">
        <v>842</v>
      </c>
    </row>
    <row r="20" spans="1:6" ht="160">
      <c r="A20" s="2287"/>
      <c r="B20" s="1138" t="s">
        <v>843</v>
      </c>
      <c r="C20" s="2290" t="s">
        <v>844</v>
      </c>
      <c r="D20" s="2290" t="s">
        <v>845</v>
      </c>
      <c r="E20" s="2296" t="s">
        <v>846</v>
      </c>
      <c r="F20" s="2297" t="s">
        <v>847</v>
      </c>
    </row>
    <row r="21" spans="1:6">
      <c r="A21" s="2287"/>
      <c r="F21" s="2293"/>
    </row>
    <row r="22" spans="1:6">
      <c r="A22" s="2287"/>
      <c r="B22" s="1131"/>
      <c r="C22" s="2290"/>
      <c r="D22" s="2290"/>
      <c r="E22" s="2296"/>
      <c r="F22" s="2290"/>
    </row>
    <row r="23" spans="1:6" ht="17" thickBot="1">
      <c r="A23" s="2288"/>
      <c r="B23" s="1131"/>
      <c r="C23" s="2290"/>
      <c r="D23" s="2290"/>
      <c r="E23" s="2294"/>
      <c r="F23" s="2290"/>
    </row>
    <row r="24" spans="1:6" ht="177" thickTop="1">
      <c r="A24" s="2286" t="s">
        <v>105</v>
      </c>
      <c r="B24" s="1130" t="s">
        <v>848</v>
      </c>
      <c r="C24" s="2290" t="s">
        <v>844</v>
      </c>
      <c r="D24" s="2290" t="s">
        <v>849</v>
      </c>
      <c r="E24" s="2296" t="s">
        <v>846</v>
      </c>
      <c r="F24" s="2297" t="s">
        <v>850</v>
      </c>
    </row>
    <row r="25" spans="1:6" ht="64">
      <c r="A25" s="2287"/>
      <c r="B25" s="1140" t="s">
        <v>851</v>
      </c>
      <c r="C25" s="2290" t="s">
        <v>852</v>
      </c>
      <c r="D25" s="2290" t="s">
        <v>853</v>
      </c>
      <c r="E25" s="2298" t="s">
        <v>846</v>
      </c>
      <c r="F25" s="2297" t="s">
        <v>854</v>
      </c>
    </row>
    <row r="26" spans="1:6">
      <c r="A26" s="2287"/>
      <c r="F26" s="2293"/>
    </row>
    <row r="27" spans="1:6">
      <c r="A27" s="2287"/>
      <c r="B27" s="1131"/>
      <c r="C27" s="2290"/>
      <c r="D27" s="2290"/>
      <c r="E27" s="2296"/>
      <c r="F27" s="2290"/>
    </row>
    <row r="28" spans="1:6" ht="17" thickBot="1">
      <c r="A28" s="2288"/>
      <c r="B28" s="1131"/>
      <c r="C28" s="2290"/>
      <c r="D28" s="2290"/>
      <c r="E28" s="2294"/>
      <c r="F28" s="2290"/>
    </row>
    <row r="29" spans="1:6" ht="49" thickTop="1">
      <c r="A29" s="2286" t="s">
        <v>138</v>
      </c>
      <c r="B29" s="1140" t="s">
        <v>855</v>
      </c>
      <c r="C29" s="2299" t="s">
        <v>856</v>
      </c>
      <c r="D29" s="2290" t="s">
        <v>857</v>
      </c>
      <c r="E29" s="2298" t="s">
        <v>858</v>
      </c>
      <c r="F29" s="2290" t="s">
        <v>859</v>
      </c>
    </row>
    <row r="30" spans="1:6" ht="64">
      <c r="A30" s="2287"/>
      <c r="B30" s="1140" t="s">
        <v>860</v>
      </c>
      <c r="C30" s="2299" t="s">
        <v>856</v>
      </c>
      <c r="D30" s="2290" t="s">
        <v>861</v>
      </c>
      <c r="E30" s="2298" t="s">
        <v>858</v>
      </c>
      <c r="F30" s="2297" t="s">
        <v>862</v>
      </c>
    </row>
    <row r="31" spans="1:6">
      <c r="A31" s="2287"/>
      <c r="F31" s="2293"/>
    </row>
    <row r="32" spans="1:6">
      <c r="A32" s="2287"/>
      <c r="B32" s="1131"/>
      <c r="C32" s="2290"/>
      <c r="D32" s="2290"/>
      <c r="E32" s="2298"/>
      <c r="F32" s="2290"/>
    </row>
    <row r="33" spans="1:6" ht="17" thickBot="1">
      <c r="A33" s="2288"/>
      <c r="B33" s="1131"/>
      <c r="C33" s="2290"/>
      <c r="D33" s="2290"/>
      <c r="E33" s="2294"/>
      <c r="F33" s="2290"/>
    </row>
    <row r="34" spans="1:6" ht="33" thickTop="1">
      <c r="A34" s="2286" t="s">
        <v>194</v>
      </c>
      <c r="B34" s="1140" t="s">
        <v>863</v>
      </c>
      <c r="C34" s="2299" t="s">
        <v>864</v>
      </c>
      <c r="D34" s="2290" t="s">
        <v>865</v>
      </c>
      <c r="E34" s="2298" t="s">
        <v>858</v>
      </c>
      <c r="F34" s="2297" t="s">
        <v>866</v>
      </c>
    </row>
    <row r="35" spans="1:6" ht="32">
      <c r="A35" s="2287"/>
      <c r="B35" s="1140" t="s">
        <v>863</v>
      </c>
      <c r="C35" s="2299" t="s">
        <v>864</v>
      </c>
      <c r="D35" s="2290" t="s">
        <v>865</v>
      </c>
      <c r="E35" s="2298" t="s">
        <v>858</v>
      </c>
      <c r="F35" s="2297" t="s">
        <v>866</v>
      </c>
    </row>
    <row r="36" spans="1:6">
      <c r="A36" s="2287"/>
      <c r="F36" s="2293"/>
    </row>
    <row r="37" spans="1:6">
      <c r="A37" s="2287"/>
      <c r="B37" s="1131"/>
      <c r="C37" s="2290"/>
      <c r="D37" s="2290"/>
      <c r="E37" s="2298"/>
      <c r="F37" s="2290"/>
    </row>
    <row r="38" spans="1:6" ht="17" thickBot="1">
      <c r="A38" s="2288"/>
      <c r="B38" s="1131"/>
      <c r="C38" s="2290"/>
      <c r="D38" s="2290"/>
      <c r="E38" s="2294"/>
      <c r="F38" s="2290"/>
    </row>
    <row r="39" spans="1:6" ht="65" thickTop="1">
      <c r="A39" s="2286" t="s">
        <v>799</v>
      </c>
      <c r="B39" s="1140" t="s">
        <v>806</v>
      </c>
      <c r="C39" s="2299" t="s">
        <v>867</v>
      </c>
      <c r="D39" s="2290" t="s">
        <v>868</v>
      </c>
      <c r="E39" s="2298" t="s">
        <v>858</v>
      </c>
      <c r="F39" s="2297" t="s">
        <v>869</v>
      </c>
    </row>
    <row r="40" spans="1:6" ht="64">
      <c r="A40" s="2287"/>
      <c r="B40" s="1140" t="s">
        <v>806</v>
      </c>
      <c r="C40" s="2299" t="s">
        <v>867</v>
      </c>
      <c r="D40" s="2290" t="s">
        <v>870</v>
      </c>
      <c r="E40" s="2298" t="s">
        <v>858</v>
      </c>
      <c r="F40" s="2297" t="s">
        <v>869</v>
      </c>
    </row>
    <row r="41" spans="1:6">
      <c r="A41" s="2287"/>
      <c r="F41" s="2293"/>
    </row>
    <row r="42" spans="1:6">
      <c r="A42" s="2287"/>
      <c r="B42" s="1131"/>
      <c r="C42" s="2290"/>
      <c r="D42" s="2290"/>
      <c r="E42" s="2298"/>
      <c r="F42" s="2290"/>
    </row>
    <row r="43" spans="1:6" ht="17" thickBot="1">
      <c r="A43" s="2288"/>
      <c r="B43" s="1131"/>
      <c r="C43" s="2290"/>
      <c r="D43" s="2290"/>
      <c r="E43" s="2294"/>
      <c r="F43" s="2290"/>
    </row>
    <row r="44" spans="1:6" ht="18" thickTop="1" thickBot="1">
      <c r="A44" s="1799" t="s">
        <v>6</v>
      </c>
      <c r="B44" s="1131"/>
      <c r="C44" s="2290"/>
      <c r="D44" s="2290"/>
      <c r="E44" s="2294"/>
      <c r="F44" s="2290"/>
    </row>
    <row r="45" spans="1:6" ht="18" thickTop="1" thickBot="1">
      <c r="A45" s="1799"/>
      <c r="B45" s="1131"/>
      <c r="C45" s="2290"/>
      <c r="D45" s="2290"/>
      <c r="E45" s="2294"/>
      <c r="F45" s="2290"/>
    </row>
    <row r="46" spans="1:6" ht="18" thickTop="1" thickBot="1">
      <c r="A46" s="1799"/>
      <c r="B46" s="1131"/>
      <c r="C46" s="2290"/>
      <c r="D46" s="2290"/>
      <c r="E46" s="2294"/>
      <c r="F46" s="2290"/>
    </row>
    <row r="47" spans="1:6" ht="18" thickTop="1" thickBot="1">
      <c r="A47" s="1799"/>
      <c r="B47" s="1131"/>
      <c r="C47" s="2290"/>
      <c r="D47" s="2290"/>
      <c r="E47" s="2294"/>
      <c r="F47" s="2290"/>
    </row>
    <row r="48" spans="1:6" ht="18" thickTop="1" thickBot="1">
      <c r="A48" s="1799"/>
      <c r="B48" s="1131"/>
      <c r="C48" s="2290"/>
      <c r="D48" s="2290"/>
      <c r="E48" s="2294"/>
      <c r="F48" s="2290"/>
    </row>
    <row r="49" spans="1:6" ht="50" thickTop="1" thickBot="1">
      <c r="A49" s="1799" t="s">
        <v>17</v>
      </c>
      <c r="B49" s="1142" t="s">
        <v>871</v>
      </c>
      <c r="C49" s="2299" t="s">
        <v>872</v>
      </c>
      <c r="D49" s="2299" t="s">
        <v>873</v>
      </c>
      <c r="E49" s="2310" t="s">
        <v>874</v>
      </c>
      <c r="F49" s="2290" t="s">
        <v>875</v>
      </c>
    </row>
    <row r="50" spans="1:6" ht="18" thickTop="1" thickBot="1">
      <c r="A50" s="1799"/>
      <c r="B50" s="1131"/>
      <c r="C50" s="2290"/>
      <c r="D50" s="2290"/>
      <c r="E50" s="2294"/>
      <c r="F50" s="2290"/>
    </row>
    <row r="51" spans="1:6" ht="18" thickTop="1" thickBot="1">
      <c r="A51" s="1799"/>
      <c r="B51" s="1131"/>
      <c r="C51" s="2290"/>
      <c r="D51" s="2290"/>
      <c r="E51" s="2294"/>
      <c r="F51" s="2290"/>
    </row>
    <row r="52" spans="1:6" ht="18" thickTop="1" thickBot="1">
      <c r="A52" s="1799"/>
      <c r="B52" s="1131"/>
      <c r="C52" s="2290"/>
      <c r="D52" s="2290"/>
      <c r="E52" s="2294"/>
      <c r="F52" s="2290"/>
    </row>
    <row r="53" spans="1:6" ht="18" thickTop="1" thickBot="1">
      <c r="A53" s="1799"/>
      <c r="B53" s="1131"/>
      <c r="C53" s="2290"/>
      <c r="D53" s="2290"/>
      <c r="E53" s="2294"/>
      <c r="F53" s="2290"/>
    </row>
    <row r="54" spans="1:6" ht="82" thickTop="1" thickBot="1">
      <c r="A54" s="1799" t="s">
        <v>34</v>
      </c>
      <c r="B54" s="1140" t="s">
        <v>876</v>
      </c>
      <c r="C54" s="2290" t="s">
        <v>877</v>
      </c>
      <c r="D54" s="2290" t="s">
        <v>878</v>
      </c>
      <c r="E54" s="2298" t="s">
        <v>879</v>
      </c>
      <c r="F54" s="2297" t="s">
        <v>880</v>
      </c>
    </row>
    <row r="55" spans="1:6" ht="66" thickTop="1" thickBot="1">
      <c r="A55" s="1799"/>
      <c r="B55" s="1131" t="s">
        <v>881</v>
      </c>
      <c r="C55" s="2290" t="s">
        <v>882</v>
      </c>
      <c r="D55" s="2290" t="s">
        <v>883</v>
      </c>
      <c r="E55" s="2298" t="s">
        <v>871</v>
      </c>
      <c r="F55" s="2300" t="s">
        <v>885</v>
      </c>
    </row>
    <row r="56" spans="1:6" ht="18" thickTop="1" thickBot="1">
      <c r="A56" s="1799"/>
      <c r="F56" s="2293"/>
    </row>
    <row r="57" spans="1:6" ht="18" thickTop="1" thickBot="1">
      <c r="A57" s="1799"/>
      <c r="B57" s="1131"/>
      <c r="C57" s="2290"/>
      <c r="D57" s="2290"/>
      <c r="E57" s="2298"/>
      <c r="F57" s="2290"/>
    </row>
    <row r="58" spans="1:6" ht="18" thickTop="1" thickBot="1">
      <c r="A58" s="1799"/>
      <c r="B58" s="1131"/>
      <c r="C58" s="2290"/>
      <c r="D58" s="2290"/>
      <c r="E58" s="2294"/>
      <c r="F58" s="2290"/>
    </row>
    <row r="59" spans="1:6" ht="66" thickTop="1" thickBot="1">
      <c r="A59" s="1799" t="s">
        <v>70</v>
      </c>
      <c r="B59" s="1147" t="s">
        <v>886</v>
      </c>
      <c r="C59" s="2290" t="s">
        <v>887</v>
      </c>
      <c r="D59" s="2290" t="s">
        <v>883</v>
      </c>
      <c r="E59" s="2298" t="s">
        <v>871</v>
      </c>
      <c r="F59" s="2300" t="s">
        <v>888</v>
      </c>
    </row>
    <row r="60" spans="1:6" ht="34" thickTop="1" thickBot="1">
      <c r="A60" s="1799"/>
      <c r="B60" s="1147" t="s">
        <v>889</v>
      </c>
      <c r="C60" s="2290" t="s">
        <v>890</v>
      </c>
      <c r="D60" s="2290" t="s">
        <v>883</v>
      </c>
      <c r="E60" s="2298" t="s">
        <v>871</v>
      </c>
      <c r="F60" s="2297" t="s">
        <v>891</v>
      </c>
    </row>
    <row r="61" spans="1:6" ht="18" thickTop="1" thickBot="1">
      <c r="A61" s="1799"/>
      <c r="F61" s="2293"/>
    </row>
    <row r="62" spans="1:6" ht="18" thickTop="1" thickBot="1">
      <c r="A62" s="1799"/>
      <c r="B62" s="1131"/>
      <c r="C62" s="2290"/>
      <c r="D62" s="2290"/>
      <c r="E62" s="2298"/>
      <c r="F62" s="2290"/>
    </row>
    <row r="63" spans="1:6" ht="18" thickTop="1" thickBot="1">
      <c r="A63" s="1799"/>
      <c r="B63" s="1131"/>
      <c r="C63" s="2290"/>
      <c r="D63" s="2290"/>
      <c r="E63" s="2294"/>
      <c r="F63" s="2290"/>
    </row>
    <row r="64" spans="1:6" ht="50" thickTop="1" thickBot="1">
      <c r="A64" s="1799" t="s">
        <v>98</v>
      </c>
      <c r="B64" s="1148" t="s">
        <v>806</v>
      </c>
      <c r="C64" s="2290" t="s">
        <v>892</v>
      </c>
      <c r="D64" s="2290" t="s">
        <v>883</v>
      </c>
      <c r="E64" s="2311" t="s">
        <v>871</v>
      </c>
      <c r="F64" s="2300" t="s">
        <v>893</v>
      </c>
    </row>
    <row r="65" spans="1:6" ht="50" thickTop="1" thickBot="1">
      <c r="A65" s="1799"/>
      <c r="B65" s="1148" t="s">
        <v>894</v>
      </c>
      <c r="C65" s="2290" t="s">
        <v>890</v>
      </c>
      <c r="D65" s="2290" t="s">
        <v>883</v>
      </c>
      <c r="E65" s="2311" t="s">
        <v>871</v>
      </c>
      <c r="F65" s="2300" t="s">
        <v>895</v>
      </c>
    </row>
    <row r="66" spans="1:6" ht="18" thickTop="1" thickBot="1">
      <c r="A66" s="1799"/>
      <c r="B66" s="1131"/>
      <c r="C66" s="2290"/>
      <c r="D66" s="2290"/>
      <c r="E66" s="2298"/>
      <c r="F66" s="2290"/>
    </row>
    <row r="67" spans="1:6" ht="18" thickTop="1" thickBot="1">
      <c r="A67" s="1799"/>
      <c r="F67" s="2293"/>
    </row>
    <row r="68" spans="1:6" ht="18" thickTop="1" thickBot="1">
      <c r="A68" s="1799"/>
      <c r="B68" s="1131"/>
      <c r="C68" s="2290" t="s">
        <v>896</v>
      </c>
      <c r="D68" s="2290"/>
      <c r="E68" s="2294"/>
      <c r="F68" s="2290"/>
    </row>
    <row r="69" spans="1:6" ht="34" thickTop="1" thickBot="1">
      <c r="A69" s="1799" t="s">
        <v>126</v>
      </c>
      <c r="B69" s="1148" t="s">
        <v>897</v>
      </c>
      <c r="C69" s="2290" t="s">
        <v>898</v>
      </c>
      <c r="D69" s="2290" t="s">
        <v>883</v>
      </c>
      <c r="E69" s="2311" t="s">
        <v>899</v>
      </c>
      <c r="F69" s="2301" t="s">
        <v>900</v>
      </c>
    </row>
    <row r="70" spans="1:6" ht="34" thickTop="1" thickBot="1">
      <c r="A70" s="1799"/>
      <c r="B70" s="1148" t="s">
        <v>897</v>
      </c>
      <c r="C70" s="2290" t="s">
        <v>898</v>
      </c>
      <c r="D70" s="2290" t="s">
        <v>883</v>
      </c>
      <c r="E70" s="2311" t="s">
        <v>899</v>
      </c>
      <c r="F70" s="2301" t="s">
        <v>901</v>
      </c>
    </row>
    <row r="71" spans="1:6" ht="18" thickTop="1" thickBot="1">
      <c r="A71" s="1799"/>
      <c r="F71" s="2293"/>
    </row>
    <row r="72" spans="1:6" ht="18" thickTop="1" thickBot="1">
      <c r="A72" s="1799"/>
      <c r="B72" s="1131"/>
      <c r="C72" s="2290"/>
      <c r="D72" s="2290"/>
      <c r="E72" s="2311"/>
      <c r="F72" s="2290"/>
    </row>
    <row r="73" spans="1:6" ht="18" thickTop="1" thickBot="1">
      <c r="A73" s="1799"/>
      <c r="B73" s="1131"/>
      <c r="C73" s="2290"/>
      <c r="D73" s="2290"/>
      <c r="E73" s="2294"/>
      <c r="F73" s="2290"/>
    </row>
    <row r="74" spans="1:6" ht="34" thickTop="1" thickBot="1">
      <c r="A74" s="1799" t="s">
        <v>159</v>
      </c>
      <c r="B74" s="1148" t="s">
        <v>897</v>
      </c>
      <c r="C74" s="2290" t="s">
        <v>898</v>
      </c>
      <c r="D74" s="2290" t="s">
        <v>902</v>
      </c>
      <c r="E74" s="2311" t="s">
        <v>899</v>
      </c>
      <c r="F74" s="2301" t="s">
        <v>901</v>
      </c>
    </row>
    <row r="75" spans="1:6" ht="34" thickTop="1" thickBot="1">
      <c r="A75" s="1799"/>
      <c r="B75" s="1148" t="s">
        <v>897</v>
      </c>
      <c r="C75" s="2290" t="s">
        <v>898</v>
      </c>
      <c r="D75" s="2290" t="s">
        <v>902</v>
      </c>
      <c r="E75" s="2311" t="s">
        <v>899</v>
      </c>
      <c r="F75" s="2301" t="s">
        <v>901</v>
      </c>
    </row>
    <row r="76" spans="1:6" ht="18" thickTop="1" thickBot="1">
      <c r="A76" s="1799"/>
      <c r="F76" s="2293"/>
    </row>
    <row r="77" spans="1:6" ht="18" thickTop="1" thickBot="1">
      <c r="A77" s="1799"/>
      <c r="B77" s="1131"/>
      <c r="C77" s="2290"/>
      <c r="D77" s="2290"/>
      <c r="E77" s="2311"/>
      <c r="F77" s="2290"/>
    </row>
    <row r="78" spans="1:6" ht="18" thickTop="1" thickBot="1">
      <c r="A78" s="1799"/>
      <c r="B78" s="1131"/>
      <c r="C78" s="2290"/>
      <c r="D78" s="2290"/>
      <c r="E78" s="2294"/>
      <c r="F78" s="2290"/>
    </row>
    <row r="79" spans="1:6" ht="34" thickTop="1" thickBot="1">
      <c r="A79" s="1876" t="s">
        <v>195</v>
      </c>
      <c r="B79" s="1148" t="s">
        <v>897</v>
      </c>
      <c r="C79" s="2290" t="s">
        <v>898</v>
      </c>
      <c r="D79" s="2290" t="s">
        <v>902</v>
      </c>
      <c r="E79" s="2311" t="s">
        <v>899</v>
      </c>
      <c r="F79" s="2300" t="s">
        <v>903</v>
      </c>
    </row>
    <row r="80" spans="1:6" ht="34" thickTop="1" thickBot="1">
      <c r="A80" s="1876"/>
      <c r="B80" s="1148" t="s">
        <v>897</v>
      </c>
      <c r="C80" s="2290" t="s">
        <v>898</v>
      </c>
      <c r="D80" s="2290" t="s">
        <v>902</v>
      </c>
      <c r="E80" s="2311" t="s">
        <v>899</v>
      </c>
      <c r="F80" s="2300" t="s">
        <v>904</v>
      </c>
    </row>
    <row r="81" spans="1:6" ht="18" thickTop="1" thickBot="1">
      <c r="A81" s="1876"/>
      <c r="F81" s="2293"/>
    </row>
    <row r="82" spans="1:6" ht="18" thickTop="1" thickBot="1">
      <c r="A82" s="1876"/>
      <c r="B82" s="1131"/>
      <c r="C82" s="2290"/>
      <c r="D82" s="2290"/>
      <c r="E82" s="2311"/>
      <c r="F82" s="2290"/>
    </row>
    <row r="83" spans="1:6" ht="18" thickTop="1" thickBot="1">
      <c r="A83" s="1799"/>
      <c r="B83" s="1131"/>
      <c r="C83" s="2290"/>
      <c r="D83" s="2290"/>
      <c r="E83" s="2294"/>
      <c r="F83" s="2290"/>
    </row>
    <row r="84" spans="1:6" ht="18" thickTop="1" thickBot="1">
      <c r="A84" s="1799" t="s">
        <v>6</v>
      </c>
      <c r="B84" s="1131"/>
      <c r="C84" s="2290"/>
      <c r="D84" s="2290"/>
      <c r="E84" s="2294"/>
      <c r="F84" s="2290"/>
    </row>
    <row r="85" spans="1:6" ht="18" thickTop="1" thickBot="1">
      <c r="A85" s="1799"/>
      <c r="B85" s="1131"/>
      <c r="C85" s="2290"/>
      <c r="D85" s="2290"/>
      <c r="E85" s="2294"/>
      <c r="F85" s="2290"/>
    </row>
    <row r="86" spans="1:6" ht="18" thickTop="1" thickBot="1">
      <c r="A86" s="1799"/>
      <c r="B86" s="1131"/>
      <c r="C86" s="2290"/>
      <c r="D86" s="2290"/>
      <c r="E86" s="2294"/>
      <c r="F86" s="2290"/>
    </row>
    <row r="87" spans="1:6" ht="18" thickTop="1" thickBot="1">
      <c r="A87" s="1799"/>
      <c r="B87" s="1131"/>
      <c r="C87" s="2290"/>
      <c r="D87" s="2290"/>
      <c r="E87" s="2294"/>
      <c r="F87" s="2290"/>
    </row>
    <row r="88" spans="1:6" ht="18" thickTop="1" thickBot="1">
      <c r="A88" s="1799"/>
      <c r="B88" s="1131"/>
      <c r="C88" s="2290"/>
      <c r="D88" s="2290"/>
      <c r="E88" s="2294"/>
      <c r="F88" s="2290"/>
    </row>
    <row r="89" spans="1:6" ht="18" thickTop="1" thickBot="1">
      <c r="A89" s="1799" t="s">
        <v>6</v>
      </c>
      <c r="B89" s="1131"/>
      <c r="C89" s="2290"/>
      <c r="D89" s="2290"/>
      <c r="E89" s="2294"/>
      <c r="F89" s="2290"/>
    </row>
    <row r="90" spans="1:6" ht="18" thickTop="1" thickBot="1">
      <c r="A90" s="1799"/>
      <c r="B90" s="1131"/>
      <c r="C90" s="2290"/>
      <c r="D90" s="2290"/>
      <c r="E90" s="2294"/>
      <c r="F90" s="2290"/>
    </row>
    <row r="91" spans="1:6" ht="18" thickTop="1" thickBot="1">
      <c r="A91" s="1799"/>
      <c r="B91" s="1131"/>
      <c r="C91" s="2290"/>
      <c r="D91" s="2290"/>
      <c r="E91" s="2294"/>
      <c r="F91" s="2290"/>
    </row>
    <row r="92" spans="1:6" ht="18" thickTop="1" thickBot="1">
      <c r="A92" s="1799"/>
      <c r="B92" s="1131"/>
      <c r="C92" s="2290"/>
      <c r="D92" s="2290"/>
      <c r="E92" s="2294"/>
      <c r="F92" s="2290"/>
    </row>
    <row r="93" spans="1:6" ht="18" thickTop="1" thickBot="1">
      <c r="A93" s="1799"/>
      <c r="B93" s="1131"/>
      <c r="C93" s="2290"/>
      <c r="D93" s="2290"/>
      <c r="E93" s="2294"/>
      <c r="F93" s="2290"/>
    </row>
    <row r="94" spans="1:6" ht="18" thickTop="1" thickBot="1">
      <c r="A94" s="1799" t="s">
        <v>36</v>
      </c>
      <c r="B94" s="1131"/>
      <c r="C94" s="2290"/>
      <c r="D94" s="2290"/>
      <c r="E94" s="2294"/>
      <c r="F94" s="2290"/>
    </row>
    <row r="95" spans="1:6" ht="18" thickTop="1" thickBot="1">
      <c r="A95" s="1799"/>
      <c r="B95" s="1142" t="s">
        <v>894</v>
      </c>
      <c r="C95" s="2290" t="s">
        <v>902</v>
      </c>
      <c r="D95" s="2290" t="s">
        <v>902</v>
      </c>
      <c r="E95" s="2311" t="s">
        <v>899</v>
      </c>
      <c r="F95" s="2300" t="s">
        <v>905</v>
      </c>
    </row>
    <row r="96" spans="1:6" ht="34" thickTop="1" thickBot="1">
      <c r="A96" s="1799"/>
      <c r="B96" s="1131" t="s">
        <v>879</v>
      </c>
      <c r="C96" s="2290" t="s">
        <v>902</v>
      </c>
      <c r="D96" s="2290" t="s">
        <v>902</v>
      </c>
      <c r="E96" s="2311" t="s">
        <v>899</v>
      </c>
      <c r="F96" s="2290" t="s">
        <v>906</v>
      </c>
    </row>
    <row r="97" spans="1:6" ht="18" thickTop="1" thickBot="1">
      <c r="A97" s="1799"/>
      <c r="B97" s="1150" t="s">
        <v>894</v>
      </c>
      <c r="C97" s="2290" t="s">
        <v>902</v>
      </c>
      <c r="D97" s="2290" t="s">
        <v>902</v>
      </c>
      <c r="E97" s="2311" t="s">
        <v>899</v>
      </c>
      <c r="F97" s="2300" t="s">
        <v>905</v>
      </c>
    </row>
    <row r="98" spans="1:6" ht="18" thickTop="1" thickBot="1">
      <c r="A98" s="1799"/>
      <c r="B98" s="1131"/>
      <c r="C98" s="2290"/>
      <c r="D98" s="2290"/>
      <c r="E98" s="2311"/>
      <c r="F98" s="2290"/>
    </row>
    <row r="99" spans="1:6" ht="18" thickTop="1" thickBot="1">
      <c r="A99" s="1799" t="s">
        <v>73</v>
      </c>
      <c r="B99" s="1151"/>
      <c r="C99" s="2302"/>
      <c r="D99" s="2302"/>
      <c r="E99" s="2303" t="s">
        <v>907</v>
      </c>
      <c r="F99" s="2304"/>
    </row>
    <row r="100" spans="1:6" ht="18" thickTop="1" thickBot="1">
      <c r="A100" s="1799"/>
    </row>
    <row r="101" spans="1:6" ht="18" thickTop="1" thickBot="1">
      <c r="A101" s="1799"/>
    </row>
    <row r="102" spans="1:6" ht="18" thickTop="1" thickBot="1">
      <c r="A102" s="1799"/>
    </row>
    <row r="103" spans="1:6" ht="18" thickTop="1" thickBot="1">
      <c r="A103" s="1799"/>
    </row>
    <row r="104" spans="1:6" ht="18" thickTop="1" thickBot="1">
      <c r="A104" s="1799" t="s">
        <v>99</v>
      </c>
    </row>
    <row r="105" spans="1:6" ht="18" thickTop="1" thickBot="1">
      <c r="A105" s="1799"/>
    </row>
    <row r="106" spans="1:6" ht="18" thickTop="1" thickBot="1">
      <c r="A106" s="1799"/>
    </row>
    <row r="107" spans="1:6" ht="18" thickTop="1" thickBot="1">
      <c r="A107" s="1799"/>
    </row>
    <row r="108" spans="1:6" ht="18" thickTop="1" thickBot="1">
      <c r="A108" s="1876"/>
    </row>
    <row r="109" spans="1:6" ht="18" thickTop="1" thickBot="1">
      <c r="A109" s="1799" t="s">
        <v>127</v>
      </c>
    </row>
    <row r="110" spans="1:6" ht="18" thickTop="1" thickBot="1">
      <c r="A110" s="1799"/>
    </row>
    <row r="111" spans="1:6" ht="18" thickTop="1" thickBot="1">
      <c r="A111" s="1799"/>
    </row>
    <row r="112" spans="1:6" ht="18" thickTop="1" thickBot="1">
      <c r="A112" s="1799"/>
    </row>
    <row r="113" spans="1:1" ht="18" thickTop="1" thickBot="1">
      <c r="A113" s="1799"/>
    </row>
    <row r="114" spans="1:1" ht="18" thickTop="1" thickBot="1">
      <c r="A114" s="1799" t="s">
        <v>162</v>
      </c>
    </row>
    <row r="115" spans="1:1" ht="18" thickTop="1" thickBot="1">
      <c r="A115" s="1799"/>
    </row>
    <row r="116" spans="1:1" ht="18" thickTop="1" thickBot="1">
      <c r="A116" s="1799"/>
    </row>
    <row r="117" spans="1:1" ht="18" thickTop="1" thickBot="1">
      <c r="A117" s="1799"/>
    </row>
    <row r="118" spans="1:1" ht="18" thickTop="1" thickBot="1">
      <c r="A118" s="1799"/>
    </row>
    <row r="119" spans="1:1" ht="18" thickTop="1" thickBot="1">
      <c r="A119" s="1799" t="s">
        <v>197</v>
      </c>
    </row>
    <row r="120" spans="1:1" ht="18" thickTop="1" thickBot="1">
      <c r="A120" s="1799"/>
    </row>
    <row r="121" spans="1:1" ht="18" thickTop="1" thickBot="1">
      <c r="A121" s="1799"/>
    </row>
    <row r="122" spans="1:1" ht="18" thickTop="1" thickBot="1">
      <c r="A122" s="1799"/>
    </row>
    <row r="123" spans="1:1" ht="18" thickTop="1" thickBot="1">
      <c r="A123" s="1799"/>
    </row>
    <row r="124" spans="1:1" ht="18" thickTop="1" thickBot="1">
      <c r="A124" s="1799" t="s">
        <v>6</v>
      </c>
    </row>
    <row r="125" spans="1:1" ht="18" thickTop="1" thickBot="1">
      <c r="A125" s="1799"/>
    </row>
    <row r="126" spans="1:1" ht="18" thickTop="1" thickBot="1">
      <c r="A126" s="1799"/>
    </row>
    <row r="127" spans="1:1" ht="18" thickTop="1" thickBot="1">
      <c r="A127" s="1799"/>
    </row>
    <row r="128" spans="1:1" ht="18" thickTop="1" thickBot="1">
      <c r="A128" s="1799"/>
    </row>
    <row r="129" spans="1:1" ht="18" thickTop="1" thickBot="1">
      <c r="A129" s="2288" t="s">
        <v>38</v>
      </c>
    </row>
    <row r="130" spans="1:1" ht="18" thickTop="1" thickBot="1">
      <c r="A130" s="1799"/>
    </row>
    <row r="131" spans="1:1" ht="18" thickTop="1" thickBot="1">
      <c r="A131" s="1799"/>
    </row>
    <row r="132" spans="1:1" ht="18" thickTop="1" thickBot="1">
      <c r="A132" s="1799"/>
    </row>
    <row r="133" spans="1:1" ht="18" thickTop="1" thickBot="1">
      <c r="A133" s="1799"/>
    </row>
    <row r="134" spans="1:1" ht="18" thickTop="1" thickBot="1">
      <c r="A134" s="1799" t="s">
        <v>75</v>
      </c>
    </row>
    <row r="135" spans="1:1" ht="18" thickTop="1" thickBot="1">
      <c r="A135" s="1799"/>
    </row>
    <row r="136" spans="1:1" ht="18" thickTop="1" thickBot="1">
      <c r="A136" s="1799"/>
    </row>
    <row r="137" spans="1:1" ht="18" thickTop="1" thickBot="1">
      <c r="A137" s="1799"/>
    </row>
    <row r="138" spans="1:1" ht="18" thickTop="1" thickBot="1">
      <c r="A138" s="1799"/>
    </row>
    <row r="139" spans="1:1" ht="18" thickTop="1" thickBot="1">
      <c r="A139" s="1799" t="s">
        <v>100</v>
      </c>
    </row>
    <row r="140" spans="1:1" ht="18" thickTop="1" thickBot="1">
      <c r="A140" s="1799"/>
    </row>
    <row r="141" spans="1:1" ht="18" thickTop="1" thickBot="1">
      <c r="A141" s="1799"/>
    </row>
    <row r="142" spans="1:1" ht="18" thickTop="1" thickBot="1">
      <c r="A142" s="1799"/>
    </row>
    <row r="143" spans="1:1" ht="18" thickTop="1" thickBot="1">
      <c r="A143" s="1799"/>
    </row>
    <row r="144" spans="1:1" ht="18" thickTop="1" thickBot="1">
      <c r="A144" s="1799" t="s">
        <v>132</v>
      </c>
    </row>
    <row r="145" spans="1:1" ht="18" thickTop="1" thickBot="1">
      <c r="A145" s="1799"/>
    </row>
    <row r="146" spans="1:1" ht="18" thickTop="1" thickBot="1">
      <c r="A146" s="1799"/>
    </row>
    <row r="147" spans="1:1" ht="18" thickTop="1" thickBot="1">
      <c r="A147" s="1799"/>
    </row>
    <row r="148" spans="1:1" ht="18" thickTop="1" thickBot="1">
      <c r="A148" s="1799"/>
    </row>
    <row r="149" spans="1:1" ht="18" thickTop="1" thickBot="1">
      <c r="A149" s="1799" t="s">
        <v>166</v>
      </c>
    </row>
    <row r="150" spans="1:1" ht="18" thickTop="1" thickBot="1">
      <c r="A150" s="1799"/>
    </row>
    <row r="151" spans="1:1" ht="18" thickTop="1" thickBot="1">
      <c r="A151" s="1799"/>
    </row>
    <row r="152" spans="1:1" ht="18" thickTop="1" thickBot="1">
      <c r="A152" s="1799"/>
    </row>
    <row r="153" spans="1:1" ht="18" thickTop="1" thickBot="1">
      <c r="A153" s="1799"/>
    </row>
    <row r="154" spans="1:1" ht="18" thickTop="1" thickBot="1">
      <c r="A154" s="1799" t="s">
        <v>200</v>
      </c>
    </row>
    <row r="155" spans="1:1" ht="18" thickTop="1" thickBot="1">
      <c r="A155" s="1799"/>
    </row>
    <row r="156" spans="1:1" ht="18" thickTop="1" thickBot="1">
      <c r="A156" s="1799"/>
    </row>
    <row r="157" spans="1:1" ht="18" thickTop="1" thickBot="1">
      <c r="A157" s="1799"/>
    </row>
    <row r="158" spans="1:1" ht="18" thickTop="1" thickBot="1">
      <c r="A158" s="1799"/>
    </row>
    <row r="159" spans="1:1" ht="18" thickTop="1" thickBot="1">
      <c r="A159" s="1799" t="s">
        <v>6</v>
      </c>
    </row>
    <row r="160" spans="1:1" ht="18" thickTop="1" thickBot="1">
      <c r="A160" s="1799"/>
    </row>
    <row r="161" spans="1:1" ht="18" thickTop="1" thickBot="1">
      <c r="A161" s="1799"/>
    </row>
    <row r="162" spans="1:1" ht="18" thickTop="1" thickBot="1">
      <c r="A162" s="1799"/>
    </row>
    <row r="163" spans="1:1" ht="18" thickTop="1" thickBot="1">
      <c r="A163" s="1799"/>
    </row>
    <row r="164" spans="1:1" ht="18" thickTop="1" thickBot="1">
      <c r="A164" s="1799" t="s">
        <v>6</v>
      </c>
    </row>
    <row r="165" spans="1:1" ht="18" thickTop="1" thickBot="1">
      <c r="A165" s="1799"/>
    </row>
    <row r="166" spans="1:1" ht="18" thickTop="1" thickBot="1">
      <c r="A166" s="1799"/>
    </row>
    <row r="167" spans="1:1" ht="18" thickTop="1" thickBot="1">
      <c r="A167" s="1799"/>
    </row>
    <row r="168" spans="1:1" ht="18" thickTop="1" thickBot="1">
      <c r="A168" s="1799"/>
    </row>
    <row r="169" spans="1:1" ht="18" thickTop="1" thickBot="1">
      <c r="A169" s="1799" t="s">
        <v>41</v>
      </c>
    </row>
    <row r="170" spans="1:1" ht="18" thickTop="1" thickBot="1">
      <c r="A170" s="1799"/>
    </row>
    <row r="171" spans="1:1" ht="18" thickTop="1" thickBot="1">
      <c r="A171" s="1799"/>
    </row>
    <row r="172" spans="1:1" ht="18" thickTop="1" thickBot="1">
      <c r="A172" s="1799"/>
    </row>
    <row r="173" spans="1:1" ht="18" thickTop="1" thickBot="1">
      <c r="A173" s="1799"/>
    </row>
    <row r="174" spans="1:1" ht="18" thickTop="1" thickBot="1">
      <c r="A174" s="1799" t="s">
        <v>78</v>
      </c>
    </row>
    <row r="175" spans="1:1" ht="18" thickTop="1" thickBot="1">
      <c r="A175" s="1799"/>
    </row>
    <row r="176" spans="1:1" ht="18" thickTop="1" thickBot="1">
      <c r="A176" s="1799"/>
    </row>
    <row r="177" spans="1:1" ht="18" thickTop="1" thickBot="1">
      <c r="A177" s="1799"/>
    </row>
    <row r="178" spans="1:1" ht="18" thickTop="1" thickBot="1">
      <c r="A178" s="1799"/>
    </row>
    <row r="179" spans="1:1" ht="18" thickTop="1" thickBot="1">
      <c r="A179" s="1799" t="s">
        <v>102</v>
      </c>
    </row>
    <row r="180" spans="1:1" ht="18" thickTop="1" thickBot="1">
      <c r="A180" s="1799"/>
    </row>
    <row r="181" spans="1:1" ht="18" thickTop="1" thickBot="1">
      <c r="A181" s="1799"/>
    </row>
    <row r="182" spans="1:1" ht="18" thickTop="1" thickBot="1">
      <c r="A182" s="1799"/>
    </row>
    <row r="183" spans="1:1" ht="18" thickTop="1" thickBot="1">
      <c r="A183" s="1799"/>
    </row>
    <row r="184" spans="1:1" ht="18" thickTop="1" thickBot="1">
      <c r="A184" s="1799" t="s">
        <v>133</v>
      </c>
    </row>
    <row r="185" spans="1:1" ht="18" thickTop="1" thickBot="1">
      <c r="A185" s="1799"/>
    </row>
    <row r="186" spans="1:1" ht="18" thickTop="1" thickBot="1">
      <c r="A186" s="1799"/>
    </row>
    <row r="187" spans="1:1" ht="18" thickTop="1" thickBot="1">
      <c r="A187" s="1799"/>
    </row>
    <row r="188" spans="1:1" ht="18" thickTop="1" thickBot="1">
      <c r="A188" s="1799"/>
    </row>
    <row r="189" spans="1:1" ht="18" thickTop="1" thickBot="1">
      <c r="A189" s="1799" t="s">
        <v>168</v>
      </c>
    </row>
    <row r="190" spans="1:1" ht="18" thickTop="1" thickBot="1">
      <c r="A190" s="1799"/>
    </row>
    <row r="191" spans="1:1" ht="18" thickTop="1" thickBot="1">
      <c r="A191" s="1799"/>
    </row>
    <row r="192" spans="1:1" ht="18" thickTop="1" thickBot="1">
      <c r="A192" s="1799"/>
    </row>
    <row r="193" spans="1:1" ht="18" thickTop="1" thickBot="1">
      <c r="A193" s="1799"/>
    </row>
    <row r="194" spans="1:1" ht="18" thickTop="1" thickBot="1">
      <c r="A194" s="1798" t="s">
        <v>6</v>
      </c>
    </row>
    <row r="195" spans="1:1" ht="18" thickTop="1" thickBot="1">
      <c r="A195" s="1798"/>
    </row>
    <row r="196" spans="1:1" ht="18" thickTop="1" thickBot="1">
      <c r="A196" s="1798"/>
    </row>
    <row r="197" spans="1:1" ht="18" thickTop="1" thickBot="1">
      <c r="A197" s="1798"/>
    </row>
    <row r="198" spans="1:1" ht="18" thickTop="1" thickBot="1">
      <c r="A198" s="1798"/>
    </row>
    <row r="199" spans="1:1" ht="18" thickTop="1" thickBot="1">
      <c r="A199" s="1799" t="s">
        <v>374</v>
      </c>
    </row>
    <row r="200" spans="1:1" ht="18" thickTop="1" thickBot="1">
      <c r="A200" s="1799"/>
    </row>
    <row r="201" spans="1:1" ht="18" thickTop="1" thickBot="1">
      <c r="A201" s="1799"/>
    </row>
    <row r="202" spans="1:1" ht="18" thickTop="1" thickBot="1">
      <c r="A202" s="1799"/>
    </row>
    <row r="203" spans="1:1" ht="18" thickTop="1" thickBot="1">
      <c r="A203" s="1799"/>
    </row>
    <row r="204" spans="1:1" ht="18" thickTop="1" thickBot="1">
      <c r="A204" s="1799" t="s">
        <v>375</v>
      </c>
    </row>
    <row r="205" spans="1:1" ht="18" thickTop="1" thickBot="1">
      <c r="A205" s="1799"/>
    </row>
    <row r="206" spans="1:1" ht="18" thickTop="1" thickBot="1">
      <c r="A206" s="1799"/>
    </row>
    <row r="207" spans="1:1" ht="18" thickTop="1" thickBot="1">
      <c r="A207" s="1799"/>
    </row>
    <row r="208" spans="1:1" ht="18" thickTop="1" thickBot="1">
      <c r="A208" s="1799"/>
    </row>
    <row r="209" spans="1:1" ht="18" thickTop="1" thickBot="1">
      <c r="A209" s="1799" t="s">
        <v>376</v>
      </c>
    </row>
    <row r="210" spans="1:1" ht="18" thickTop="1" thickBot="1">
      <c r="A210" s="1799"/>
    </row>
    <row r="211" spans="1:1" ht="18" thickTop="1" thickBot="1">
      <c r="A211" s="1799"/>
    </row>
    <row r="212" spans="1:1" ht="18" thickTop="1" thickBot="1">
      <c r="A212" s="1799"/>
    </row>
    <row r="213" spans="1:1" ht="18" thickTop="1" thickBot="1">
      <c r="A213" s="1799"/>
    </row>
    <row r="214" spans="1:1" ht="18" thickTop="1" thickBot="1">
      <c r="A214" s="1799" t="s">
        <v>377</v>
      </c>
    </row>
    <row r="215" spans="1:1" ht="18" thickTop="1" thickBot="1">
      <c r="A215" s="1799"/>
    </row>
    <row r="216" spans="1:1" ht="18" thickTop="1" thickBot="1">
      <c r="A216" s="1799"/>
    </row>
    <row r="217" spans="1:1" ht="18" thickTop="1" thickBot="1">
      <c r="A217" s="1799"/>
    </row>
    <row r="218" spans="1:1" ht="18" thickTop="1" thickBot="1">
      <c r="A218" s="1799"/>
    </row>
    <row r="219" spans="1:1" ht="18" thickTop="1" thickBot="1">
      <c r="A219" s="1799" t="s">
        <v>378</v>
      </c>
    </row>
    <row r="220" spans="1:1" ht="18" thickTop="1" thickBot="1">
      <c r="A220" s="1799"/>
    </row>
    <row r="221" spans="1:1" ht="18" thickTop="1" thickBot="1">
      <c r="A221" s="1799"/>
    </row>
    <row r="222" spans="1:1" ht="18" thickTop="1" thickBot="1">
      <c r="A222" s="1799"/>
    </row>
    <row r="223" spans="1:1" ht="18" thickTop="1" thickBot="1">
      <c r="A223" s="2286"/>
    </row>
    <row r="224" spans="1:1" ht="18" thickTop="1" thickBot="1">
      <c r="A224" s="766" t="s">
        <v>813</v>
      </c>
    </row>
    <row r="225" spans="1:1" ht="17" thickTop="1">
      <c r="A225" s="2286" t="s">
        <v>379</v>
      </c>
    </row>
    <row r="226" spans="1:1">
      <c r="A226" s="2287"/>
    </row>
    <row r="227" spans="1:1">
      <c r="A227" s="2287"/>
    </row>
    <row r="228" spans="1:1">
      <c r="A228" s="2287"/>
    </row>
    <row r="229" spans="1:1" ht="17" thickBot="1">
      <c r="A229" s="2288"/>
    </row>
    <row r="230" spans="1:1" ht="17" thickTop="1">
      <c r="A230" s="2286" t="s">
        <v>815</v>
      </c>
    </row>
    <row r="231" spans="1:1">
      <c r="A231" s="2287"/>
    </row>
    <row r="232" spans="1:1">
      <c r="A232" s="2287"/>
    </row>
    <row r="233" spans="1:1">
      <c r="A233" s="2287"/>
    </row>
    <row r="234" spans="1:1" ht="17" thickBot="1">
      <c r="A234" s="2288"/>
    </row>
  </sheetData>
  <sheetProtection algorithmName="SHA-512" hashValue="/HDFqYLpgFMoui4zQfPTKtOoX4jLMP5u8vwEU6QqbJQ/OK+H34eanQAtvh1hQUwYGnyQE38Rxt1ZEopZQYXqQw==" saltValue="a3qNP7afTiSeVsJzxN+0fA==" spinCount="100000" sheet="1" objects="1" scenarios="1" selectLockedCells="1" selectUnlockedCells="1"/>
  <mergeCells count="46">
    <mergeCell ref="A219:A223"/>
    <mergeCell ref="A225:A229"/>
    <mergeCell ref="A230:A234"/>
    <mergeCell ref="A189:A193"/>
    <mergeCell ref="A194:A198"/>
    <mergeCell ref="A199:A203"/>
    <mergeCell ref="A204:A208"/>
    <mergeCell ref="A209:A213"/>
    <mergeCell ref="A214:A218"/>
    <mergeCell ref="A184:A188"/>
    <mergeCell ref="A129:A133"/>
    <mergeCell ref="A134:A138"/>
    <mergeCell ref="A139:A143"/>
    <mergeCell ref="A144:A148"/>
    <mergeCell ref="A149:A153"/>
    <mergeCell ref="A154:A158"/>
    <mergeCell ref="A159:A163"/>
    <mergeCell ref="A164:A168"/>
    <mergeCell ref="A169:A173"/>
    <mergeCell ref="A174:A178"/>
    <mergeCell ref="A179:A183"/>
    <mergeCell ref="A124:A128"/>
    <mergeCell ref="A69:A73"/>
    <mergeCell ref="A74:A78"/>
    <mergeCell ref="A79:A83"/>
    <mergeCell ref="A84:A88"/>
    <mergeCell ref="A89:A93"/>
    <mergeCell ref="A94:A98"/>
    <mergeCell ref="A99:A103"/>
    <mergeCell ref="A104:A108"/>
    <mergeCell ref="A109:A113"/>
    <mergeCell ref="A114:A118"/>
    <mergeCell ref="A119:A123"/>
    <mergeCell ref="A64:A68"/>
    <mergeCell ref="A9:A13"/>
    <mergeCell ref="A14:A18"/>
    <mergeCell ref="A19:A23"/>
    <mergeCell ref="A24:A28"/>
    <mergeCell ref="A29:A33"/>
    <mergeCell ref="A34:A38"/>
    <mergeCell ref="A39:A43"/>
    <mergeCell ref="A44:A48"/>
    <mergeCell ref="A49:A53"/>
    <mergeCell ref="A54:A58"/>
    <mergeCell ref="A59:A63"/>
    <mergeCell ref="A4:A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13A8-CEF8-4E5A-A8F6-7F31CDEF442D}">
  <sheetPr>
    <tabColor theme="7" tint="0.39997558519241921"/>
  </sheetPr>
  <dimension ref="A1:G106"/>
  <sheetViews>
    <sheetView zoomScale="125" zoomScaleNormal="125" workbookViewId="0">
      <selection activeCell="F10" sqref="F10"/>
    </sheetView>
  </sheetViews>
  <sheetFormatPr baseColWidth="10" defaultColWidth="11" defaultRowHeight="90" customHeight="1"/>
  <cols>
    <col min="1" max="1" width="17.83203125" style="2329" customWidth="1"/>
    <col min="2" max="2" width="9.6640625" style="651" customWidth="1"/>
    <col min="3" max="3" width="9.6640625" style="1244" customWidth="1"/>
    <col min="4" max="4" width="9.6640625" style="1245" customWidth="1"/>
    <col min="5" max="5" width="26.6640625" style="1245" customWidth="1"/>
    <col min="6" max="6" width="29.1640625" style="1245" customWidth="1"/>
    <col min="7" max="7" width="29.1640625" style="1243" customWidth="1"/>
    <col min="8" max="9" width="9"/>
  </cols>
  <sheetData>
    <row r="1" spans="1:7" ht="19">
      <c r="A1" s="1409" t="s">
        <v>749</v>
      </c>
      <c r="B1" s="870"/>
      <c r="C1" s="1198"/>
      <c r="D1" s="1199"/>
      <c r="E1" s="1199"/>
      <c r="F1" s="1199"/>
      <c r="G1" s="870"/>
    </row>
    <row r="2" spans="1:7" s="651" customFormat="1" ht="90" customHeight="1" thickBot="1">
      <c r="A2" s="1412" t="s">
        <v>750</v>
      </c>
      <c r="B2" s="1200" t="s">
        <v>751</v>
      </c>
      <c r="C2" s="1246" t="s">
        <v>908</v>
      </c>
      <c r="D2" s="877" t="s">
        <v>511</v>
      </c>
      <c r="E2" s="877" t="s">
        <v>752</v>
      </c>
      <c r="F2" s="877" t="s">
        <v>909</v>
      </c>
      <c r="G2" s="878" t="s">
        <v>753</v>
      </c>
    </row>
    <row r="3" spans="1:7" s="651" customFormat="1" ht="17" thickBot="1">
      <c r="A3" s="1411" t="s">
        <v>767</v>
      </c>
      <c r="B3" s="881"/>
      <c r="C3" s="1201"/>
      <c r="D3" s="882"/>
      <c r="E3" s="882"/>
      <c r="F3" s="882"/>
      <c r="G3" s="883"/>
    </row>
    <row r="4" spans="1:7" ht="18.75" customHeight="1">
      <c r="A4" s="2314" t="s">
        <v>768</v>
      </c>
      <c r="B4" s="1202"/>
      <c r="C4" s="1203"/>
      <c r="D4" s="1204"/>
      <c r="E4" s="1204"/>
      <c r="F4" s="1205"/>
      <c r="G4" s="1206"/>
    </row>
    <row r="5" spans="1:7" ht="18.75" customHeight="1">
      <c r="A5" s="2314"/>
      <c r="B5" s="1207"/>
      <c r="C5" s="1208"/>
      <c r="D5" s="1209"/>
      <c r="E5" s="1209"/>
      <c r="F5" s="1210"/>
      <c r="G5" s="1211"/>
    </row>
    <row r="6" spans="1:7" ht="18.75" customHeight="1">
      <c r="A6" s="2314"/>
      <c r="B6" s="1207"/>
      <c r="C6" s="1208"/>
      <c r="D6" s="1209"/>
      <c r="E6" s="1209"/>
      <c r="F6" s="1210"/>
      <c r="G6" s="1211"/>
    </row>
    <row r="7" spans="1:7" ht="18.75" customHeight="1">
      <c r="A7" s="2314"/>
      <c r="B7" s="1207"/>
      <c r="C7" s="1208"/>
      <c r="D7" s="1209"/>
      <c r="E7" s="1209"/>
      <c r="F7" s="1210"/>
      <c r="G7" s="1211"/>
    </row>
    <row r="8" spans="1:7" ht="18.75" customHeight="1" thickBot="1">
      <c r="A8" s="2315"/>
      <c r="B8" s="1207"/>
      <c r="C8" s="1208"/>
      <c r="D8" s="1209"/>
      <c r="E8" s="1209"/>
      <c r="F8" s="1210"/>
      <c r="G8" s="1211"/>
    </row>
    <row r="9" spans="1:7" ht="90" customHeight="1" thickTop="1">
      <c r="A9" s="2316" t="s">
        <v>26</v>
      </c>
      <c r="B9" s="1213">
        <v>1.1000000000000001</v>
      </c>
      <c r="C9" s="1203">
        <v>1</v>
      </c>
      <c r="D9" s="1209" t="s">
        <v>264</v>
      </c>
      <c r="E9" s="1205" t="str">
        <f ca="1">INDEX(INDIRECT("'" &amp; $D9 &amp; "'!F:F"), MATCH($C9, INDIRECT("'" &amp; $D9 &amp; "'!$D:$D"), 0))</f>
        <v>Planning</v>
      </c>
      <c r="F9" s="1205" t="str">
        <f ca="1">INDEX(INDIRECT("'" &amp; $D9 &amp; "'!G:G"), MATCH($C9, INDIRECT("'" &amp; $D9 &amp; "'!$D:$D"), 0))</f>
        <v>LO1. Be able to create a proposal with sample materials for an original media product to a client brief</v>
      </c>
      <c r="G9" s="1205" t="str">
        <f ca="1">INDEX(INDIRECT("'" &amp; $D9 &amp; "'!H:H"), MATCH($C9, INDIRECT("'" &amp; $D9 &amp; "'!$D:$D"), 0))</f>
        <v>Creating a Media Proposal</v>
      </c>
    </row>
    <row r="10" spans="1:7" ht="90" customHeight="1" thickBot="1">
      <c r="A10" s="2317"/>
      <c r="B10" s="1213">
        <v>1.2</v>
      </c>
      <c r="C10" s="1208">
        <v>2</v>
      </c>
      <c r="D10" s="1209" t="s">
        <v>264</v>
      </c>
      <c r="E10" s="1205" t="str">
        <f t="shared" ref="E10:E21" ca="1" si="0">INDEX(INDIRECT("'" &amp; $D10 &amp; "'!F:F"), MATCH($C10, INDIRECT("'" &amp; $D10 &amp; "'!$D:$D"), 0))</f>
        <v>Media theory and concepts</v>
      </c>
      <c r="F10" s="1205" t="str">
        <f ca="1">INDEX(INDIRECT("'" &amp; $D10 &amp; "'!G:G"), MATCH($C10, INDIRECT("'" &amp; $D10 &amp; "'!$D:$D"), 0))</f>
        <v>LO1. Be able to create a proposal with sample materials for an original media product to a client brief</v>
      </c>
      <c r="G10" s="1205" t="str">
        <f ca="1">INDEX(INDIRECT("'" &amp; $D10 &amp; "'!H:H"), MATCH($C10, INDIRECT("'" &amp; $D10 &amp; "'!$D:$D"), 0))</f>
        <v>Defining the Purpose of the Media Product</v>
      </c>
    </row>
    <row r="11" spans="1:7" ht="90" customHeight="1" thickTop="1">
      <c r="A11" s="2316" t="s">
        <v>46</v>
      </c>
      <c r="B11" s="1213">
        <v>2.1</v>
      </c>
      <c r="C11" s="1205">
        <v>3</v>
      </c>
      <c r="D11" s="1209" t="s">
        <v>264</v>
      </c>
      <c r="E11" s="1205" t="str">
        <f ca="1">INDEX(INDIRECT("'" &amp; $D11 &amp; "'!F:F"), MATCH($C11, INDIRECT("'" &amp; $D11 &amp; "'!$D:$D"), 0))</f>
        <v>Analysis</v>
      </c>
      <c r="F11" s="1205" t="str">
        <f t="shared" ref="F11:F22" ca="1" si="1">INDEX(INDIRECT("'" &amp; $D11 &amp; "'!G:G"), MATCH($C11, INDIRECT("'" &amp; $D11 &amp; "'!$D:$D"), 0))</f>
        <v>LO1. Be able to create a proposal with sample materials for an original media product to a client brief</v>
      </c>
      <c r="G11" s="1205" t="str">
        <f t="shared" ref="G11:G22" ca="1" si="2">INDEX(INDIRECT("'" &amp; $D11 &amp; "'!H:H"), MATCH($C11, INDIRECT("'" &amp; $D11 &amp; "'!$D:$D"), 0))</f>
        <v>Identifying the Target Audience</v>
      </c>
    </row>
    <row r="12" spans="1:7" ht="90" customHeight="1" thickBot="1">
      <c r="A12" s="2317"/>
      <c r="B12" s="1213">
        <v>2.2000000000000002</v>
      </c>
      <c r="C12" s="1208">
        <v>4</v>
      </c>
      <c r="D12" s="1209" t="s">
        <v>264</v>
      </c>
      <c r="E12" s="1205" t="str">
        <f t="shared" ca="1" si="0"/>
        <v>Visualisation Tools</v>
      </c>
      <c r="F12" s="1205" t="str">
        <f t="shared" ca="1" si="1"/>
        <v>LO1. Be able to create a proposal with sample materials for an original media product to a client brief</v>
      </c>
      <c r="G12" s="1205" t="str">
        <f t="shared" ca="1" si="2"/>
        <v>Designing Sample Materials</v>
      </c>
    </row>
    <row r="13" spans="1:7" ht="90" customHeight="1" thickTop="1">
      <c r="A13" s="2316" t="s">
        <v>83</v>
      </c>
      <c r="B13" s="893">
        <v>3.1</v>
      </c>
      <c r="C13" s="1215">
        <v>5</v>
      </c>
      <c r="D13" s="1209" t="s">
        <v>264</v>
      </c>
      <c r="E13" s="1205" t="str">
        <f t="shared" ca="1" si="0"/>
        <v>Planning</v>
      </c>
      <c r="F13" s="1205" t="str">
        <f t="shared" ca="1" si="1"/>
        <v>LO1. Be able to create a proposal with sample materials for an original media product to a client brief</v>
      </c>
      <c r="G13" s="1205" t="str">
        <f ca="1">INDEX(INDIRECT("'" &amp; $D13 &amp; "'!H:H"), MATCH($C13, INDIRECT("'" &amp; $D13 &amp; "'!$D:$D"), 0))</f>
        <v>Outlining Resources and Personnel</v>
      </c>
    </row>
    <row r="14" spans="1:7" ht="90" customHeight="1" thickBot="1">
      <c r="A14" s="2317"/>
      <c r="B14" s="893">
        <v>3.2</v>
      </c>
      <c r="C14" s="1203">
        <v>6</v>
      </c>
      <c r="D14" s="1209" t="s">
        <v>264</v>
      </c>
      <c r="E14" s="1205" t="str">
        <f t="shared" ca="1" si="0"/>
        <v>Media Production</v>
      </c>
      <c r="F14" s="1205" t="str">
        <f t="shared" ca="1" si="1"/>
        <v>LO1. Be able to create a proposal with sample materials for an original media product to a client brief</v>
      </c>
      <c r="G14" s="1205" t="str">
        <f t="shared" ca="1" si="2"/>
        <v>Developing Preproduction Materials</v>
      </c>
    </row>
    <row r="15" spans="1:7" ht="90" customHeight="1" thickTop="1">
      <c r="A15" s="2316" t="s">
        <v>105</v>
      </c>
      <c r="B15" s="1213">
        <v>4.0999999999999996</v>
      </c>
      <c r="C15" s="1208">
        <v>7</v>
      </c>
      <c r="D15" s="1209" t="s">
        <v>264</v>
      </c>
      <c r="E15" s="1205" t="str">
        <f t="shared" ca="1" si="0"/>
        <v>Visualisation Tools</v>
      </c>
      <c r="F15" s="1205" t="str">
        <f t="shared" ca="1" si="1"/>
        <v>LO1. Be able to create a proposal with sample materials for an original media product to a client brief</v>
      </c>
      <c r="G15" s="1205" t="str">
        <f t="shared" ca="1" si="2"/>
        <v>Creating a Gantt Chart for Media Production</v>
      </c>
    </row>
    <row r="16" spans="1:7" ht="90" customHeight="1" thickBot="1">
      <c r="A16" s="2317"/>
      <c r="B16" s="1213">
        <v>4.2</v>
      </c>
      <c r="C16" s="1205">
        <v>8</v>
      </c>
      <c r="D16" s="1209" t="s">
        <v>264</v>
      </c>
      <c r="E16" s="1205" t="str">
        <f t="shared" ca="1" si="0"/>
        <v>Planning</v>
      </c>
      <c r="F16" s="1205" t="str">
        <f t="shared" ca="1" si="1"/>
        <v>LO1. Be able to create a proposal with sample materials for an original media product to a client brief</v>
      </c>
      <c r="G16" s="1205" t="str">
        <f t="shared" ca="1" si="2"/>
        <v>Producing Health and Safety Documentation</v>
      </c>
    </row>
    <row r="17" spans="1:7" ht="90" customHeight="1" thickTop="1">
      <c r="A17" s="2316" t="s">
        <v>138</v>
      </c>
      <c r="B17" s="1213">
        <v>5.0999999999999996</v>
      </c>
      <c r="C17" s="1208">
        <v>9</v>
      </c>
      <c r="D17" s="1209" t="s">
        <v>264</v>
      </c>
      <c r="E17" s="1205" t="str">
        <f t="shared" ca="1" si="0"/>
        <v>Media Production</v>
      </c>
      <c r="F17" s="1205" t="str">
        <f t="shared" ca="1" si="1"/>
        <v>LO1. Be able to create a proposal with sample materials for an original media product to a client brief</v>
      </c>
      <c r="G17" s="1205" t="str">
        <f t="shared" ca="1" si="2"/>
        <v>Planning Roles and Responsibilities</v>
      </c>
    </row>
    <row r="18" spans="1:7" ht="90" customHeight="1" thickBot="1">
      <c r="A18" s="2317"/>
      <c r="B18" s="893">
        <v>5.2</v>
      </c>
      <c r="C18" s="1215">
        <v>10</v>
      </c>
      <c r="D18" s="1209" t="s">
        <v>264</v>
      </c>
      <c r="E18" s="1205" t="str">
        <f t="shared" ca="1" si="0"/>
        <v>Media Production</v>
      </c>
      <c r="F18" s="1205" t="str">
        <f t="shared" ca="1" si="1"/>
        <v>LO1. Be able to create a proposal with sample materials for an original media product to a client brief</v>
      </c>
      <c r="G18" s="1205" t="str">
        <f t="shared" ca="1" si="2"/>
        <v>Addressing Legal and Ethical Issues</v>
      </c>
    </row>
    <row r="19" spans="1:7" ht="90" customHeight="1" thickTop="1">
      <c r="A19" s="2316" t="s">
        <v>194</v>
      </c>
      <c r="B19" s="893">
        <v>6.1</v>
      </c>
      <c r="C19" s="1203">
        <v>11</v>
      </c>
      <c r="D19" s="1209" t="s">
        <v>264</v>
      </c>
      <c r="E19" s="1205" t="str">
        <f t="shared" ca="1" si="0"/>
        <v>Iteration and review</v>
      </c>
      <c r="F19" s="1205" t="str">
        <f t="shared" ca="1" si="1"/>
        <v>LO1. Be able to create a proposal with sample materials for an original media product to a client brief</v>
      </c>
      <c r="G19" s="1205" t="str">
        <f t="shared" ca="1" si="2"/>
        <v>Setting Up Audio Recording Equipment</v>
      </c>
    </row>
    <row r="20" spans="1:7" ht="90" customHeight="1" thickBot="1">
      <c r="A20" s="2317"/>
      <c r="B20" s="893">
        <v>6.2</v>
      </c>
      <c r="C20" s="1208">
        <v>12</v>
      </c>
      <c r="D20" s="1209" t="s">
        <v>264</v>
      </c>
      <c r="E20" s="1205" t="str">
        <f t="shared" ca="1" si="0"/>
        <v>Media Production</v>
      </c>
      <c r="F20" s="1205" t="str">
        <f t="shared" ca="1" si="1"/>
        <v>LO1. Be able to create a proposal with sample materials for an original media product to a client brief</v>
      </c>
      <c r="G20" s="1205" t="str">
        <f t="shared" ca="1" si="2"/>
        <v>Conducting a Film Shoot</v>
      </c>
    </row>
    <row r="21" spans="1:7" ht="90" customHeight="1" thickTop="1">
      <c r="A21" s="2316" t="s">
        <v>230</v>
      </c>
      <c r="B21" s="1213">
        <v>7.1</v>
      </c>
      <c r="C21" s="1205">
        <v>13</v>
      </c>
      <c r="D21" s="1209" t="s">
        <v>264</v>
      </c>
      <c r="E21" s="1205" t="str">
        <f t="shared" ca="1" si="0"/>
        <v>Media Production</v>
      </c>
      <c r="F21" s="1205" t="str">
        <f t="shared" ca="1" si="1"/>
        <v>LO2. Be able to plan and develop pre-production materials for an original media product to a client brief</v>
      </c>
      <c r="G21" s="1205" t="str">
        <f ca="1">INDEX(INDIRECT("'" &amp; $D21 &amp; "'!H:H"), MATCH($C21, INDIRECT("'" &amp; $D21 &amp; "'!$D:$D"), 0))</f>
        <v>Applying Camera Work and Transitions</v>
      </c>
    </row>
    <row r="22" spans="1:7" ht="90" customHeight="1" thickBot="1">
      <c r="A22" s="2317"/>
      <c r="B22" s="1213">
        <v>7.2</v>
      </c>
      <c r="C22" s="1208">
        <v>14</v>
      </c>
      <c r="D22" s="1209" t="s">
        <v>264</v>
      </c>
      <c r="E22" s="1205" t="str">
        <f ca="1">INDEX(INDIRECT("'" &amp; $D22 &amp; "'!F:F"), MATCH($C22, INDIRECT("'" &amp; $D22 &amp; "'!$D:$D"), 0))</f>
        <v>Media Production</v>
      </c>
      <c r="F22" s="1205" t="str">
        <f t="shared" ca="1" si="1"/>
        <v>LO2. Be able to plan and develop pre-production materials for an original media product to a client brief</v>
      </c>
      <c r="G22" s="1205" t="str">
        <f t="shared" ca="1" si="2"/>
        <v>Ensuring Safe Practices During Production</v>
      </c>
    </row>
    <row r="23" spans="1:7" ht="17" thickTop="1">
      <c r="A23" s="2318" t="s">
        <v>6</v>
      </c>
      <c r="B23" s="1217"/>
      <c r="C23" s="1218"/>
      <c r="D23" s="1219"/>
      <c r="E23" s="1219"/>
      <c r="F23" s="1220"/>
      <c r="G23" s="1221"/>
    </row>
    <row r="24" spans="1:7" ht="27" customHeight="1" thickBot="1">
      <c r="A24" s="2319"/>
      <c r="B24" s="1222"/>
      <c r="C24" s="1223"/>
      <c r="D24" s="1224"/>
      <c r="E24" s="1224"/>
      <c r="F24" s="1225"/>
      <c r="G24" s="1226"/>
    </row>
    <row r="25" spans="1:7" ht="17" thickBot="1">
      <c r="A25" s="1414" t="s">
        <v>911</v>
      </c>
      <c r="B25" s="1227"/>
      <c r="C25" s="1228"/>
      <c r="D25" s="1229"/>
      <c r="E25" s="1229"/>
      <c r="F25" s="1230"/>
      <c r="G25" s="1231"/>
    </row>
    <row r="26" spans="1:7" ht="90" customHeight="1">
      <c r="A26" s="2317" t="s">
        <v>17</v>
      </c>
      <c r="B26" s="1232"/>
      <c r="C26" s="1216">
        <v>15</v>
      </c>
      <c r="D26" s="1209" t="s">
        <v>264</v>
      </c>
      <c r="E26" s="1205" t="str">
        <f t="shared" ref="E26" ca="1" si="3">INDEX(INDIRECT("'" &amp; $D26 &amp; "'!F:F"), MATCH($C26, INDIRECT("'" &amp; $D26 &amp; "'!$D:$D"), 0))</f>
        <v>Media Production</v>
      </c>
      <c r="F26" s="1205" t="str">
        <f t="shared" ref="F26" ca="1" si="4">INDEX(INDIRECT("'" &amp; $D26 &amp; "'!G:G"), MATCH($C26, INDIRECT("'" &amp; $D26 &amp; "'!$D:$D"), 0))</f>
        <v>LO2. Be able to plan and develop pre-production materials for an original media product to a client brief</v>
      </c>
      <c r="G26" s="1205" t="str">
        <f t="shared" ref="G26" ca="1" si="5">INDEX(INDIRECT("'" &amp; $D26 &amp; "'!H:H"), MATCH($C26, INDIRECT("'" &amp; $D26 &amp; "'!$D:$D"), 0))</f>
        <v>Reviewing and Logging Footage</v>
      </c>
    </row>
    <row r="27" spans="1:7" ht="90" customHeight="1" thickBot="1">
      <c r="A27" s="2317"/>
      <c r="B27" s="1232"/>
      <c r="C27" s="1233">
        <v>16</v>
      </c>
      <c r="D27" s="1209" t="s">
        <v>264</v>
      </c>
      <c r="E27" s="1205" t="str">
        <f ca="1">INDEX(INDIRECT("'" &amp; $D27 &amp; "'!F:F"), MATCH($C27, INDIRECT("'" &amp; $D27 &amp; "'!$D:$D"), 0))</f>
        <v>Visualisation Tools</v>
      </c>
      <c r="F27" s="1205" t="str">
        <f ca="1">INDEX(INDIRECT("'" &amp; $D27 &amp; "'!G:G"), MATCH($C27, INDIRECT("'" &amp; $D27 &amp; "'!$D:$D"), 0))</f>
        <v>LO2. Be able to plan and develop pre-production materials for an original media product to a client brief</v>
      </c>
      <c r="G27" s="1205" t="str">
        <f ca="1">INDEX(INDIRECT("'" &amp; $D27 &amp; "'!H:H"), MATCH($C27, INDIRECT("'" &amp; $D27 &amp; "'!$D:$D"), 0))</f>
        <v>Using Image Editing Software</v>
      </c>
    </row>
    <row r="28" spans="1:7" ht="90" customHeight="1" thickTop="1">
      <c r="A28" s="2316" t="s">
        <v>34</v>
      </c>
      <c r="B28" s="1234">
        <v>1.1000000000000001</v>
      </c>
      <c r="C28" s="1216">
        <v>17</v>
      </c>
      <c r="D28" s="1209" t="s">
        <v>264</v>
      </c>
      <c r="E28" s="1205" t="str">
        <f t="shared" ref="E28:E39" ca="1" si="6">INDEX(INDIRECT("'" &amp; $D28 &amp; "'!F:F"), MATCH($C28, INDIRECT("'" &amp; $D28 &amp; "'!$D:$D"), 0))</f>
        <v>Media Production</v>
      </c>
      <c r="F28" s="1205" t="str">
        <f t="shared" ref="F28:F39" ca="1" si="7">INDEX(INDIRECT("'" &amp; $D28 &amp; "'!G:G"), MATCH($C28, INDIRECT("'" &amp; $D28 &amp; "'!$D:$D"), 0))</f>
        <v>LO2. Be able to plan and develop pre-production materials for an original media product to a client brief</v>
      </c>
      <c r="G28" s="1205" t="str">
        <f t="shared" ref="G28:G39" ca="1" si="8">INDEX(INDIRECT("'" &amp; $D28 &amp; "'!H:H"), MATCH($C28, INDIRECT("'" &amp; $D28 &amp; "'!$D:$D"), 0))</f>
        <v>Selecting and Organising Media Assets</v>
      </c>
    </row>
    <row r="29" spans="1:7" ht="90" customHeight="1" thickBot="1">
      <c r="A29" s="2317"/>
      <c r="B29" s="1235">
        <v>1.2</v>
      </c>
      <c r="C29" s="1233">
        <v>18</v>
      </c>
      <c r="D29" s="1209" t="s">
        <v>264</v>
      </c>
      <c r="E29" s="1205" t="str">
        <f t="shared" ca="1" si="6"/>
        <v>Iteration and review</v>
      </c>
      <c r="F29" s="1205" t="str">
        <f t="shared" ca="1" si="7"/>
        <v>LO2. Be able to plan and develop pre-production materials for an original media product to a client brief</v>
      </c>
      <c r="G29" s="1205" t="str">
        <f t="shared" ca="1" si="8"/>
        <v>Reflecting on Genre Conventions in Production</v>
      </c>
    </row>
    <row r="30" spans="1:7" ht="90" customHeight="1" thickTop="1">
      <c r="A30" s="2316" t="s">
        <v>70</v>
      </c>
      <c r="B30" s="1235">
        <v>2.1</v>
      </c>
      <c r="C30" s="1216">
        <v>19</v>
      </c>
      <c r="D30" s="1209" t="s">
        <v>264</v>
      </c>
      <c r="E30" s="1205" t="str">
        <f t="shared" ca="1" si="6"/>
        <v>Media Production</v>
      </c>
      <c r="F30" s="1205" t="str">
        <f t="shared" ca="1" si="7"/>
        <v>LO2. Be able to plan and develop pre-production materials for an original media product to a client brief</v>
      </c>
      <c r="G30" s="1205" t="str">
        <f t="shared" ca="1" si="8"/>
        <v>Preparing for Post-Production</v>
      </c>
    </row>
    <row r="31" spans="1:7" ht="90" customHeight="1" thickBot="1">
      <c r="A31" s="2317"/>
      <c r="B31" s="1235">
        <v>2.2000000000000002</v>
      </c>
      <c r="C31" s="1233">
        <v>20</v>
      </c>
      <c r="D31" s="1209" t="s">
        <v>264</v>
      </c>
      <c r="E31" s="1205" t="str">
        <f t="shared" ca="1" si="6"/>
        <v>Media Production</v>
      </c>
      <c r="F31" s="1205" t="str">
        <f t="shared" ca="1" si="7"/>
        <v>LO2. Be able to plan and develop pre-production materials for an original media product to a client brief</v>
      </c>
      <c r="G31" s="1205" t="str">
        <f t="shared" ca="1" si="8"/>
        <v>Editing Dialogue and Sound Effects</v>
      </c>
    </row>
    <row r="32" spans="1:7" ht="90" customHeight="1" thickTop="1">
      <c r="A32" s="2316" t="s">
        <v>98</v>
      </c>
      <c r="B32" s="1236">
        <v>3.1</v>
      </c>
      <c r="C32" s="1216">
        <v>21</v>
      </c>
      <c r="D32" s="1209" t="s">
        <v>264</v>
      </c>
      <c r="E32" s="1205" t="str">
        <f t="shared" ca="1" si="6"/>
        <v>Media Production</v>
      </c>
      <c r="F32" s="1205" t="str">
        <f t="shared" ca="1" si="7"/>
        <v>LO2. Be able to plan and develop pre-production materials for an original media product to a client brief</v>
      </c>
      <c r="G32" s="1205" t="str">
        <f t="shared" ca="1" si="8"/>
        <v>Applying Visual Effects in Post-Production</v>
      </c>
    </row>
    <row r="33" spans="1:7" ht="90" customHeight="1" thickBot="1">
      <c r="A33" s="2317"/>
      <c r="B33" s="1236">
        <v>3.2</v>
      </c>
      <c r="C33" s="1233">
        <v>22</v>
      </c>
      <c r="D33" s="1209" t="s">
        <v>264</v>
      </c>
      <c r="E33" s="1205" t="str">
        <f ca="1">INDEX(INDIRECT("'" &amp; $D33 &amp; "'!F:F"), MATCH($C33, INDIRECT("'" &amp; $D33 &amp; "'!$D:$D"), 0))</f>
        <v>Iteration and review</v>
      </c>
      <c r="F33" s="1205" t="str">
        <f t="shared" ca="1" si="7"/>
        <v>LO2. Be able to plan and develop pre-production materials for an original media product to a client brief</v>
      </c>
      <c r="G33" s="1205" t="str">
        <f t="shared" ca="1" si="8"/>
        <v>Editing Print-Based Media</v>
      </c>
    </row>
    <row r="34" spans="1:7" ht="90" customHeight="1" thickTop="1">
      <c r="A34" s="2316" t="s">
        <v>126</v>
      </c>
      <c r="B34" s="1235">
        <v>4.0999999999999996</v>
      </c>
      <c r="C34" s="1216">
        <v>23</v>
      </c>
      <c r="D34" s="1209" t="s">
        <v>264</v>
      </c>
      <c r="E34" s="1205" t="str">
        <f t="shared" ca="1" si="6"/>
        <v>Analysis</v>
      </c>
      <c r="F34" s="1205" t="str">
        <f t="shared" ca="1" si="7"/>
        <v>LO3. Be able to create production materials for an original media product to a client brief</v>
      </c>
      <c r="G34" s="1205" t="str">
        <f t="shared" ca="1" si="8"/>
        <v>Exporting Media in Correct Formats</v>
      </c>
    </row>
    <row r="35" spans="1:7" ht="90" customHeight="1" thickBot="1">
      <c r="A35" s="2317"/>
      <c r="B35" s="1235">
        <v>4.2</v>
      </c>
      <c r="C35" s="1233">
        <v>24</v>
      </c>
      <c r="D35" s="1209" t="s">
        <v>264</v>
      </c>
      <c r="E35" s="1205" t="str">
        <f t="shared" ca="1" si="6"/>
        <v>Planning</v>
      </c>
      <c r="F35" s="1205" t="str">
        <f t="shared" ca="1" si="7"/>
        <v>LO3. Be able to create production materials for an original media product to a client brief</v>
      </c>
      <c r="G35" s="1205" t="str">
        <f t="shared" ca="1" si="8"/>
        <v>Reviewing Final Content</v>
      </c>
    </row>
    <row r="36" spans="1:7" ht="90" customHeight="1" thickTop="1">
      <c r="A36" s="2316" t="s">
        <v>159</v>
      </c>
      <c r="B36" s="1235">
        <v>5.0999999999999996</v>
      </c>
      <c r="C36" s="1216">
        <v>25</v>
      </c>
      <c r="D36" s="1209" t="s">
        <v>264</v>
      </c>
      <c r="E36" s="1205" t="str">
        <f t="shared" ca="1" si="6"/>
        <v>Media theory and concepts</v>
      </c>
      <c r="F36" s="1205" t="str">
        <f t="shared" ca="1" si="7"/>
        <v>LO3. Be able to create production materials for an original media product to a client brief</v>
      </c>
      <c r="G36" s="1205" t="str">
        <f t="shared" ca="1" si="8"/>
        <v>Evaluating Editing Techniques</v>
      </c>
    </row>
    <row r="37" spans="1:7" ht="90" customHeight="1" thickBot="1">
      <c r="A37" s="2317"/>
      <c r="B37" s="1236">
        <v>5.2</v>
      </c>
      <c r="C37" s="1233">
        <v>26</v>
      </c>
      <c r="D37" s="1209" t="s">
        <v>264</v>
      </c>
      <c r="E37" s="1205" t="str">
        <f t="shared" ca="1" si="6"/>
        <v>Iteration and review</v>
      </c>
      <c r="F37" s="1205" t="str">
        <f t="shared" ca="1" si="7"/>
        <v>LO3. Be able to create production materials for an original media product to a client brief</v>
      </c>
      <c r="G37" s="1205" t="str">
        <f t="shared" ca="1" si="8"/>
        <v>Producing the Final Edit</v>
      </c>
    </row>
    <row r="38" spans="1:7" ht="90" customHeight="1" thickTop="1">
      <c r="A38" s="2316" t="s">
        <v>195</v>
      </c>
      <c r="B38" s="1236">
        <v>6.1</v>
      </c>
      <c r="C38" s="1216">
        <v>27</v>
      </c>
      <c r="D38" s="1209" t="s">
        <v>264</v>
      </c>
      <c r="E38" s="1205" t="str">
        <f t="shared" ca="1" si="6"/>
        <v>Media Production</v>
      </c>
      <c r="F38" s="1205" t="str">
        <f t="shared" ca="1" si="7"/>
        <v>LO3. Be able to create production materials for an original media product to a client brief</v>
      </c>
      <c r="G38" s="1205" t="str">
        <f t="shared" ca="1" si="8"/>
        <v>Reflecting on Post-Production</v>
      </c>
    </row>
    <row r="39" spans="1:7" ht="90" customHeight="1" thickBot="1">
      <c r="A39" s="2317"/>
      <c r="B39" s="1236">
        <v>6.2</v>
      </c>
      <c r="C39" s="1233">
        <v>28</v>
      </c>
      <c r="D39" s="1209" t="s">
        <v>264</v>
      </c>
      <c r="E39" s="1205" t="str">
        <f t="shared" ca="1" si="6"/>
        <v>Analysis</v>
      </c>
      <c r="F39" s="1205" t="str">
        <f t="shared" ca="1" si="7"/>
        <v>LO3. Be able to create production materials for an original media product to a client brief</v>
      </c>
      <c r="G39" s="1205" t="str">
        <f t="shared" ca="1" si="8"/>
        <v>Presenting the Media Product to Clients</v>
      </c>
    </row>
    <row r="40" spans="1:7" ht="17" thickTop="1">
      <c r="A40" s="2320" t="s">
        <v>6</v>
      </c>
      <c r="B40" s="1217"/>
      <c r="C40" s="1218"/>
      <c r="D40" s="1218"/>
      <c r="E40" s="1219"/>
      <c r="F40" s="1220"/>
      <c r="G40" s="1221"/>
    </row>
    <row r="41" spans="1:7" ht="27" customHeight="1" thickBot="1">
      <c r="A41" s="2321"/>
      <c r="B41" s="1222"/>
      <c r="C41" s="1223"/>
      <c r="D41" s="1223"/>
      <c r="E41" s="1224"/>
      <c r="F41" s="1225"/>
      <c r="G41" s="1226"/>
    </row>
    <row r="42" spans="1:7" ht="17" thickTop="1">
      <c r="A42" s="2320" t="s">
        <v>6</v>
      </c>
      <c r="B42" s="1217"/>
      <c r="C42" s="1218"/>
      <c r="D42" s="1219"/>
      <c r="E42" s="1219"/>
      <c r="F42" s="1220"/>
      <c r="G42" s="1221"/>
    </row>
    <row r="43" spans="1:7" ht="27" customHeight="1" thickBot="1">
      <c r="A43" s="2321"/>
      <c r="B43" s="1222"/>
      <c r="C43" s="1223"/>
      <c r="D43" s="1224"/>
      <c r="E43" s="1224"/>
      <c r="F43" s="1225"/>
      <c r="G43" s="1226"/>
    </row>
    <row r="44" spans="1:7" ht="17" thickBot="1">
      <c r="A44" s="1411" t="s">
        <v>912</v>
      </c>
      <c r="B44" s="1227"/>
      <c r="C44" s="1228"/>
      <c r="D44" s="1229"/>
      <c r="E44" s="1229"/>
      <c r="F44" s="1230"/>
      <c r="G44" s="1231"/>
    </row>
    <row r="45" spans="1:7" ht="90" customHeight="1">
      <c r="A45" s="2322" t="s">
        <v>36</v>
      </c>
      <c r="B45" s="1235">
        <v>1.1000000000000001</v>
      </c>
      <c r="C45" s="1214">
        <v>29</v>
      </c>
      <c r="D45" s="1209" t="s">
        <v>264</v>
      </c>
      <c r="E45" s="1205" t="str">
        <f t="shared" ref="E45:E56" ca="1" si="9">INDEX(INDIRECT("'" &amp; $D45 &amp; "'!F:F"), MATCH($C45, INDIRECT("'" &amp; $D45 &amp; "'!$D:$D"), 0))</f>
        <v>Media Production</v>
      </c>
      <c r="F45" s="1205" t="str">
        <f t="shared" ref="F45:F56" ca="1" si="10">INDEX(INDIRECT("'" &amp; $D45 &amp; "'!G:G"), MATCH($C45, INDIRECT("'" &amp; $D45 &amp; "'!$D:$D"), 0))</f>
        <v>LO3. Be able to create production materials for an original media product to a client brief</v>
      </c>
      <c r="G45" s="1205" t="str">
        <f t="shared" ref="G45:G56" ca="1" si="11">INDEX(INDIRECT("'" &amp; $D45 &amp; "'!H:H"), MATCH($C45, INDIRECT("'" &amp; $D45 &amp; "'!$D:$D"), 0))</f>
        <v>Gathering Client Feedback</v>
      </c>
    </row>
    <row r="46" spans="1:7" ht="90" customHeight="1" thickBot="1">
      <c r="A46" s="2322"/>
      <c r="B46" s="1235">
        <v>1.2</v>
      </c>
      <c r="C46" s="1214">
        <v>30</v>
      </c>
      <c r="D46" s="1209" t="s">
        <v>264</v>
      </c>
      <c r="E46" s="1205" t="str">
        <f t="shared" ca="1" si="9"/>
        <v>Analysis</v>
      </c>
      <c r="F46" s="1205" t="str">
        <f t="shared" ca="1" si="10"/>
        <v>LO3. Be able to create production materials for an original media product to a client brief</v>
      </c>
      <c r="G46" s="1205" t="str">
        <f t="shared" ca="1" si="11"/>
        <v>Evaluating the Final Product</v>
      </c>
    </row>
    <row r="47" spans="1:7" ht="90" customHeight="1" thickTop="1">
      <c r="A47" s="2316" t="s">
        <v>73</v>
      </c>
      <c r="B47" s="1235">
        <v>2.1</v>
      </c>
      <c r="C47" s="1214">
        <v>31</v>
      </c>
      <c r="D47" s="1209" t="s">
        <v>264</v>
      </c>
      <c r="E47" s="1205" t="str">
        <f t="shared" ca="1" si="9"/>
        <v>Iteration and review</v>
      </c>
      <c r="F47" s="1205" t="str">
        <f t="shared" ca="1" si="10"/>
        <v>LO4. Be able to carry out post-production techniques and processes for an original media product to a client brief</v>
      </c>
      <c r="G47" s="1205" t="str">
        <f t="shared" ca="1" si="11"/>
        <v>Influence of Client Feedback</v>
      </c>
    </row>
    <row r="48" spans="1:7" ht="90" customHeight="1" thickBot="1">
      <c r="A48" s="2317"/>
      <c r="B48" s="1235">
        <v>2.2000000000000002</v>
      </c>
      <c r="C48" s="1214">
        <v>32</v>
      </c>
      <c r="D48" s="1209" t="s">
        <v>264</v>
      </c>
      <c r="E48" s="1205" t="str">
        <f t="shared" ca="1" si="9"/>
        <v>Media Production</v>
      </c>
      <c r="F48" s="1205" t="str">
        <f t="shared" ca="1" si="10"/>
        <v>LO4. Be able to carry out post-production techniques and processes for an original media product to a client brief</v>
      </c>
      <c r="G48" s="1205" t="str">
        <f t="shared" ca="1" si="11"/>
        <v>Finalising Deliverables for Distribution</v>
      </c>
    </row>
    <row r="49" spans="1:7" ht="90" customHeight="1" thickTop="1">
      <c r="A49" s="2316" t="s">
        <v>99</v>
      </c>
      <c r="B49" s="1236">
        <v>3.1</v>
      </c>
      <c r="C49" s="1214">
        <v>33</v>
      </c>
      <c r="D49" s="1209" t="s">
        <v>264</v>
      </c>
      <c r="E49" s="1205" t="str">
        <f t="shared" ca="1" si="9"/>
        <v>Media theory and concepts</v>
      </c>
      <c r="F49" s="1205" t="str">
        <f t="shared" ca="1" si="10"/>
        <v>LO4. Be able to carry out post-production techniques and processes for an original media product to a client brief</v>
      </c>
      <c r="G49" s="1205" t="str">
        <f t="shared" ca="1" si="11"/>
        <v>Justifying Production Choices</v>
      </c>
    </row>
    <row r="50" spans="1:7" ht="90" customHeight="1" thickBot="1">
      <c r="A50" s="2317"/>
      <c r="B50" s="1236">
        <v>3.2</v>
      </c>
      <c r="C50" s="1214">
        <v>34</v>
      </c>
      <c r="D50" s="1209" t="s">
        <v>264</v>
      </c>
      <c r="E50" s="1205" t="str">
        <f t="shared" ca="1" si="9"/>
        <v>Planning</v>
      </c>
      <c r="F50" s="1205" t="str">
        <f t="shared" ca="1" si="10"/>
        <v>LO4. Be able to carry out post-production techniques and processes for an original media product to a client brief</v>
      </c>
      <c r="G50" s="1205" t="str">
        <f t="shared" ca="1" si="11"/>
        <v>Maximising Audience Reach Through Distribution</v>
      </c>
    </row>
    <row r="51" spans="1:7" ht="90" customHeight="1" thickTop="1">
      <c r="A51" s="2316" t="s">
        <v>127</v>
      </c>
      <c r="B51" s="1235">
        <v>4.0999999999999996</v>
      </c>
      <c r="C51" s="1214">
        <v>35</v>
      </c>
      <c r="D51" s="1209" t="s">
        <v>264</v>
      </c>
      <c r="E51" s="1205" t="str">
        <f t="shared" ca="1" si="9"/>
        <v>Iteration and review</v>
      </c>
      <c r="F51" s="1205" t="str">
        <f t="shared" ca="1" si="10"/>
        <v>LO4. Be able to carry out post-production techniques and processes for an original media product to a client brief</v>
      </c>
      <c r="G51" s="1205" t="str">
        <f t="shared" ca="1" si="11"/>
        <v>Evaluating Genre and Form Choices</v>
      </c>
    </row>
    <row r="52" spans="1:7" ht="90" customHeight="1" thickBot="1">
      <c r="A52" s="2317"/>
      <c r="B52" s="1235">
        <v>4.2</v>
      </c>
      <c r="C52" s="1214">
        <v>36</v>
      </c>
      <c r="D52" s="1209" t="s">
        <v>264</v>
      </c>
      <c r="E52" s="1205" t="str">
        <f t="shared" ca="1" si="9"/>
        <v>Media Production</v>
      </c>
      <c r="F52" s="1205" t="str">
        <f t="shared" ca="1" si="10"/>
        <v>LO1. Be able to create a proposal with sample materials for an original media product to a client brief</v>
      </c>
      <c r="G52" s="1205" t="str">
        <f t="shared" ca="1" si="11"/>
        <v>Reflecting on Resources and Production Choices</v>
      </c>
    </row>
    <row r="53" spans="1:7" ht="90" customHeight="1" thickTop="1">
      <c r="A53" s="2316" t="s">
        <v>162</v>
      </c>
      <c r="B53" s="1235">
        <v>5.0999999999999996</v>
      </c>
      <c r="C53" s="1214">
        <v>37</v>
      </c>
      <c r="D53" s="1209" t="s">
        <v>264</v>
      </c>
      <c r="E53" s="1205" t="str">
        <f t="shared" ca="1" si="9"/>
        <v>Iteration and review</v>
      </c>
      <c r="F53" s="1205" t="str">
        <f t="shared" ca="1" si="10"/>
        <v>LO1. Be able to create a proposal with sample materials for an original media product to a client brief</v>
      </c>
      <c r="G53" s="1205" t="str">
        <f t="shared" ca="1" si="11"/>
        <v>Proposing Production Process Improvements</v>
      </c>
    </row>
    <row r="54" spans="1:7" ht="90" customHeight="1" thickBot="1">
      <c r="A54" s="2317"/>
      <c r="B54" s="1236">
        <v>5.2</v>
      </c>
      <c r="C54" s="1214">
        <v>38</v>
      </c>
      <c r="D54" s="1209" t="s">
        <v>264</v>
      </c>
      <c r="E54" s="1205" t="str">
        <f t="shared" ca="1" si="9"/>
        <v>Analysis</v>
      </c>
      <c r="F54" s="1205" t="str">
        <f t="shared" ca="1" si="10"/>
        <v>LO1. Be able to create a proposal with sample materials for an original media product to a client brief</v>
      </c>
      <c r="G54" s="1205" t="str">
        <f t="shared" ca="1" si="11"/>
        <v>Ensuring Projects Stay on Track</v>
      </c>
    </row>
    <row r="55" spans="1:7" ht="90" customHeight="1" thickTop="1">
      <c r="A55" s="2316" t="s">
        <v>197</v>
      </c>
      <c r="B55" s="1236">
        <v>6.1</v>
      </c>
      <c r="C55" s="1214">
        <v>39</v>
      </c>
      <c r="D55" s="1209" t="s">
        <v>264</v>
      </c>
      <c r="E55" s="1205" t="str">
        <f t="shared" ca="1" si="9"/>
        <v>Visualisation Tools</v>
      </c>
      <c r="F55" s="1205" t="str">
        <f t="shared" ca="1" si="10"/>
        <v>LO1. Be able to create a proposal with sample materials for an original media product to a client brief</v>
      </c>
      <c r="G55" s="1205" t="str">
        <f t="shared" ca="1" si="11"/>
        <v>Justifying Production Timelines</v>
      </c>
    </row>
    <row r="56" spans="1:7" ht="90" customHeight="1" thickBot="1">
      <c r="A56" s="2317"/>
      <c r="B56" s="1236">
        <v>6.2</v>
      </c>
      <c r="C56" s="1214">
        <v>40</v>
      </c>
      <c r="D56" s="1209" t="s">
        <v>264</v>
      </c>
      <c r="E56" s="1205" t="str">
        <f t="shared" ca="1" si="9"/>
        <v>Iteration and review</v>
      </c>
      <c r="F56" s="1205" t="str">
        <f t="shared" ca="1" si="10"/>
        <v>LO1. Be able to create a proposal with sample materials for an original media product to a client brief</v>
      </c>
      <c r="G56" s="1205" t="str">
        <f t="shared" ca="1" si="11"/>
        <v>Minimising Risks Through Documentation</v>
      </c>
    </row>
    <row r="57" spans="1:7" ht="17" thickTop="1">
      <c r="A57" s="2320" t="s">
        <v>6</v>
      </c>
      <c r="B57" s="1217"/>
      <c r="C57" s="1218"/>
      <c r="D57" s="1219"/>
      <c r="E57" s="1219"/>
      <c r="F57" s="1220"/>
      <c r="G57" s="1221"/>
    </row>
    <row r="58" spans="1:7" ht="27" customHeight="1" thickBot="1">
      <c r="A58" s="2321"/>
      <c r="B58" s="1222"/>
      <c r="C58" s="1223"/>
      <c r="D58" s="1224"/>
      <c r="E58" s="1224"/>
      <c r="F58" s="1225"/>
      <c r="G58" s="1226"/>
    </row>
    <row r="59" spans="1:7" ht="17" thickBot="1">
      <c r="A59" s="1413" t="s">
        <v>913</v>
      </c>
      <c r="B59" s="1227"/>
      <c r="C59" s="1228"/>
      <c r="D59" s="1229"/>
      <c r="E59" s="1229"/>
      <c r="F59" s="1230"/>
      <c r="G59" s="1231"/>
    </row>
    <row r="60" spans="1:7" ht="90" customHeight="1">
      <c r="A60" s="2317" t="s">
        <v>38</v>
      </c>
      <c r="B60" s="1237">
        <v>1.1000000000000001</v>
      </c>
      <c r="C60" s="1214">
        <v>41</v>
      </c>
      <c r="D60" s="1209" t="s">
        <v>264</v>
      </c>
      <c r="E60" s="1205" t="str">
        <f t="shared" ref="E60:E71" ca="1" si="12">INDEX(INDIRECT("'" &amp; $D60 &amp; "'!F:F"), MATCH($C60, INDIRECT("'" &amp; $D60 &amp; "'!$D:$D"), 0))</f>
        <v>Media Production</v>
      </c>
      <c r="F60" s="1205" t="str">
        <f t="shared" ref="F60:F71" ca="1" si="13">INDEX(INDIRECT("'" &amp; $D60 &amp; "'!G:G"), MATCH($C60, INDIRECT("'" &amp; $D60 &amp; "'!$D:$D"), 0))</f>
        <v>LO1. Be able to create a proposal with sample materials for an original media product to a client brief</v>
      </c>
      <c r="G60" s="1205" t="str">
        <f t="shared" ref="G60:G71" ca="1" si="14">INDEX(INDIRECT("'" &amp; $D60 &amp; "'!H:H"), MATCH($C60, INDIRECT("'" &amp; $D60 &amp; "'!$D:$D"), 0))</f>
        <v>Reviewing and Refining Pre-Production Plans</v>
      </c>
    </row>
    <row r="61" spans="1:7" ht="90" customHeight="1" thickBot="1">
      <c r="A61" s="2317"/>
      <c r="B61" s="1213">
        <v>1.2</v>
      </c>
      <c r="C61" s="1214">
        <v>42</v>
      </c>
      <c r="D61" s="1209" t="s">
        <v>264</v>
      </c>
      <c r="E61" s="1205" t="str">
        <f t="shared" ca="1" si="12"/>
        <v>Planning</v>
      </c>
      <c r="F61" s="1205" t="str">
        <f t="shared" ca="1" si="13"/>
        <v>LO2. Be able to plan and develop pre-production materials for an original media product to a client brief</v>
      </c>
      <c r="G61" s="1205" t="str">
        <f t="shared" ca="1" si="14"/>
        <v>Evaluating Production Skills</v>
      </c>
    </row>
    <row r="62" spans="1:7" ht="90" customHeight="1" thickTop="1">
      <c r="A62" s="2316" t="s">
        <v>75</v>
      </c>
      <c r="B62" s="1213">
        <v>2.1</v>
      </c>
      <c r="C62" s="1214">
        <v>43</v>
      </c>
      <c r="D62" s="1209" t="s">
        <v>264</v>
      </c>
      <c r="E62" s="1205" t="str">
        <f t="shared" ca="1" si="12"/>
        <v>Media theory and concepts</v>
      </c>
      <c r="F62" s="1205" t="str">
        <f t="shared" ca="1" si="13"/>
        <v>LO2. Be able to plan and develop pre-production materials for an original media product to a client brief</v>
      </c>
      <c r="G62" s="1205" t="str">
        <f t="shared" ca="1" si="14"/>
        <v>Adhering to Genre Conventions in Production</v>
      </c>
    </row>
    <row r="63" spans="1:7" ht="90" customHeight="1" thickBot="1">
      <c r="A63" s="2317"/>
      <c r="B63" s="1213">
        <v>2.2000000000000002</v>
      </c>
      <c r="C63" s="1214">
        <v>44</v>
      </c>
      <c r="D63" s="1209" t="s">
        <v>264</v>
      </c>
      <c r="E63" s="1205" t="str">
        <f t="shared" ca="1" si="12"/>
        <v>Iteration and review</v>
      </c>
      <c r="F63" s="1205" t="str">
        <f t="shared" ca="1" si="13"/>
        <v>LO2. Be able to plan and develop pre-production materials for an original media product to a client brief</v>
      </c>
      <c r="G63" s="1205" t="str">
        <f t="shared" ca="1" si="14"/>
        <v>Reflecting on Teamwork and Collaboration</v>
      </c>
    </row>
    <row r="64" spans="1:7" ht="90" customHeight="1" thickTop="1">
      <c r="A64" s="2316" t="s">
        <v>100</v>
      </c>
      <c r="B64" s="893">
        <v>3.1</v>
      </c>
      <c r="C64" s="1214">
        <v>45</v>
      </c>
      <c r="D64" s="1209" t="s">
        <v>264</v>
      </c>
      <c r="E64" s="1205" t="str">
        <f t="shared" ca="1" si="12"/>
        <v>Iteration and review</v>
      </c>
      <c r="F64" s="1205" t="str">
        <f t="shared" ca="1" si="13"/>
        <v>LO3. Be able to create production materials for an original media product to a client brief</v>
      </c>
      <c r="G64" s="1205" t="str">
        <f t="shared" ca="1" si="14"/>
        <v>Identifying Production Process Improvements</v>
      </c>
    </row>
    <row r="65" spans="1:7" ht="90" customHeight="1" thickBot="1">
      <c r="A65" s="2317"/>
      <c r="B65" s="893">
        <v>3.2</v>
      </c>
      <c r="C65" s="1214">
        <v>46</v>
      </c>
      <c r="D65" s="1209" t="s">
        <v>264</v>
      </c>
      <c r="E65" s="1205" t="str">
        <f t="shared" ca="1" si="12"/>
        <v>Iteration and review</v>
      </c>
      <c r="F65" s="1205" t="str">
        <f t="shared" ca="1" si="13"/>
        <v>LO3. Be able to create production materials for an original media product to a client brief</v>
      </c>
      <c r="G65" s="1205" t="str">
        <f t="shared" ca="1" si="14"/>
        <v>Evaluating Post-Production Techniques</v>
      </c>
    </row>
    <row r="66" spans="1:7" ht="90" customHeight="1" thickTop="1">
      <c r="A66" s="2316" t="s">
        <v>132</v>
      </c>
      <c r="B66" s="1213">
        <v>4.0999999999999996</v>
      </c>
      <c r="C66" s="1214">
        <v>47</v>
      </c>
      <c r="D66" s="1209" t="s">
        <v>264</v>
      </c>
      <c r="E66" s="1205" t="str">
        <f t="shared" ca="1" si="12"/>
        <v>Iteration and review</v>
      </c>
      <c r="F66" s="1205" t="str">
        <f t="shared" ca="1" si="13"/>
        <v>LO3. Be able to create production materials for an original media product to a client brief</v>
      </c>
      <c r="G66" s="1205" t="str">
        <f t="shared" ca="1" si="14"/>
        <v>Analyzing Effects and Their Impact</v>
      </c>
    </row>
    <row r="67" spans="1:7" ht="90" customHeight="1" thickBot="1">
      <c r="A67" s="2317"/>
      <c r="B67" s="1213">
        <v>4.2</v>
      </c>
      <c r="C67" s="1214">
        <v>48</v>
      </c>
      <c r="D67" s="1209" t="s">
        <v>264</v>
      </c>
      <c r="E67" s="1205" t="str">
        <f t="shared" ca="1" si="12"/>
        <v>Iteration and review</v>
      </c>
      <c r="F67" s="1205" t="str">
        <f t="shared" ca="1" si="13"/>
        <v>LO3. Be able to create production materials for an original media product to a client brief</v>
      </c>
      <c r="G67" s="1205" t="str">
        <f t="shared" ca="1" si="14"/>
        <v>Reflecting on Editing Choices</v>
      </c>
    </row>
    <row r="68" spans="1:7" ht="90" customHeight="1" thickTop="1">
      <c r="A68" s="2316" t="s">
        <v>166</v>
      </c>
      <c r="B68" s="1213">
        <v>5.0999999999999996</v>
      </c>
      <c r="C68" s="1214">
        <v>49</v>
      </c>
      <c r="D68" s="1209" t="s">
        <v>264</v>
      </c>
      <c r="E68" s="1205" t="str">
        <f t="shared" ca="1" si="12"/>
        <v>Iteration and review</v>
      </c>
      <c r="F68" s="1205" t="str">
        <f t="shared" ca="1" si="13"/>
        <v>LO4. Be able to carry out post-production techniques and processes for an original media product to a client brief</v>
      </c>
      <c r="G68" s="1205" t="str">
        <f t="shared" ca="1" si="14"/>
        <v>Proposing Post-Production Improvements</v>
      </c>
    </row>
    <row r="69" spans="1:7" ht="90" customHeight="1" thickBot="1">
      <c r="A69" s="2317"/>
      <c r="B69" s="893">
        <v>5.2</v>
      </c>
      <c r="C69" s="1214">
        <v>50</v>
      </c>
      <c r="D69" s="1209" t="s">
        <v>264</v>
      </c>
      <c r="E69" s="1205" t="str">
        <f t="shared" ca="1" si="12"/>
        <v>Iteration and review</v>
      </c>
      <c r="F69" s="1205" t="str">
        <f t="shared" ca="1" si="13"/>
        <v>LO4. Be able to carry out post-production techniques and processes for an original media product to a client brief</v>
      </c>
      <c r="G69" s="1205" t="str">
        <f t="shared" ca="1" si="14"/>
        <v>Reflecting on Client Feedback</v>
      </c>
    </row>
    <row r="70" spans="1:7" ht="90" customHeight="1" thickTop="1">
      <c r="A70" s="2316" t="s">
        <v>200</v>
      </c>
      <c r="B70" s="893">
        <v>6.1</v>
      </c>
      <c r="C70" s="1214">
        <v>51</v>
      </c>
      <c r="D70" s="1209" t="s">
        <v>264</v>
      </c>
      <c r="E70" s="1205" t="str">
        <f t="shared" ca="1" si="12"/>
        <v>Iteration and review</v>
      </c>
      <c r="F70" s="1205" t="str">
        <f t="shared" ca="1" si="13"/>
        <v>LO4. Be able to carry out post-production techniques and processes for an original media product to a client brief</v>
      </c>
      <c r="G70" s="1205" t="str">
        <f t="shared" ca="1" si="14"/>
        <v>Justifying Post-Production Choices</v>
      </c>
    </row>
    <row r="71" spans="1:7" ht="83" customHeight="1" thickBot="1">
      <c r="A71" s="2317"/>
      <c r="B71" s="893">
        <v>6.2</v>
      </c>
      <c r="C71" s="1214">
        <v>52</v>
      </c>
      <c r="D71" s="1209" t="s">
        <v>264</v>
      </c>
      <c r="E71" s="1205" t="str">
        <f t="shared" ca="1" si="12"/>
        <v>Iteration and review</v>
      </c>
      <c r="F71" s="1205" t="str">
        <f t="shared" ca="1" si="13"/>
        <v>LO4. Be able to carry out post-production techniques and processes for an original media product to a client brief</v>
      </c>
      <c r="G71" s="1205" t="str">
        <f t="shared" ca="1" si="14"/>
        <v>Evaluating Client Objectives and Product Success</v>
      </c>
    </row>
    <row r="72" spans="1:7" ht="17" thickTop="1">
      <c r="A72" s="2320" t="s">
        <v>6</v>
      </c>
      <c r="B72" s="1217"/>
      <c r="C72" s="1218"/>
      <c r="D72" s="1219"/>
      <c r="E72" s="1219"/>
      <c r="F72" s="1220"/>
      <c r="G72" s="1221"/>
    </row>
    <row r="73" spans="1:7" ht="26" customHeight="1" thickBot="1">
      <c r="A73" s="2321"/>
      <c r="B73" s="1222"/>
      <c r="C73" s="1223"/>
      <c r="D73" s="1224"/>
      <c r="E73" s="1224"/>
      <c r="F73" s="1225"/>
      <c r="G73" s="1226"/>
    </row>
    <row r="74" spans="1:7" ht="17" thickTop="1">
      <c r="A74" s="2320" t="s">
        <v>6</v>
      </c>
      <c r="B74" s="1217"/>
      <c r="C74" s="1218"/>
      <c r="D74" s="1219"/>
      <c r="E74" s="1219"/>
      <c r="F74" s="1220"/>
      <c r="G74" s="1221"/>
    </row>
    <row r="75" spans="1:7" ht="35" customHeight="1" thickBot="1">
      <c r="A75" s="2321"/>
      <c r="B75" s="1222"/>
      <c r="C75" s="1223"/>
      <c r="D75" s="1224"/>
      <c r="E75" s="1224"/>
      <c r="F75" s="1225"/>
      <c r="G75" s="1226"/>
    </row>
    <row r="76" spans="1:7" ht="17" thickBot="1">
      <c r="A76" s="1413" t="s">
        <v>914</v>
      </c>
      <c r="B76" s="1227"/>
      <c r="C76" s="1257"/>
      <c r="D76" s="1258"/>
      <c r="E76" s="1229"/>
      <c r="F76" s="1230"/>
      <c r="G76" s="1231"/>
    </row>
    <row r="77" spans="1:7" ht="90" customHeight="1">
      <c r="A77" s="2317" t="s">
        <v>41</v>
      </c>
      <c r="B77" s="1255">
        <v>1.1000000000000001</v>
      </c>
      <c r="C77" s="1259">
        <v>53</v>
      </c>
      <c r="D77" s="1209" t="s">
        <v>264</v>
      </c>
      <c r="E77" s="1256" t="str">
        <f t="shared" ref="E77:E86" ca="1" si="15">INDEX(INDIRECT("'" &amp; $D77 &amp; "'!F:F"), MATCH($C77, INDIRECT("'" &amp; $D77 &amp; "'!$D:$D"), 0))</f>
        <v>Iteration and review</v>
      </c>
      <c r="F77" s="1205" t="str">
        <f t="shared" ref="F77:F86" ca="1" si="16">INDEX(INDIRECT("'" &amp; $D77 &amp; "'!G:G"), MATCH($C77, INDIRECT("'" &amp; $D77 &amp; "'!$D:$D"), 0))</f>
        <v>LO4. Be able to carry out post-production techniques and processes for an original media product to a client brief</v>
      </c>
      <c r="G77" s="1205" t="str">
        <f t="shared" ref="G77:G86" ca="1" si="17">INDEX(INDIRECT("'" &amp; $D77 &amp; "'!H:H"), MATCH($C77, INDIRECT("'" &amp; $D77 &amp; "'!$D:$D"), 0))</f>
        <v>Critically Analyzing Post-Production</v>
      </c>
    </row>
    <row r="78" spans="1:7" ht="90" customHeight="1" thickBot="1">
      <c r="A78" s="2317"/>
      <c r="B78" s="1213">
        <v>1.2</v>
      </c>
      <c r="C78" s="1216">
        <v>54</v>
      </c>
      <c r="D78" s="1209" t="s">
        <v>264</v>
      </c>
      <c r="E78" s="1205" t="str">
        <f t="shared" ca="1" si="15"/>
        <v>Iteration and review</v>
      </c>
      <c r="F78" s="1205" t="str">
        <f t="shared" ca="1" si="16"/>
        <v>LO4. Be able to carry out post-production techniques and processes for an original media product to a client brief</v>
      </c>
      <c r="G78" s="1205" t="str">
        <f t="shared" ca="1" si="17"/>
        <v>Evidence of Feedback Integration</v>
      </c>
    </row>
    <row r="79" spans="1:7" ht="90" customHeight="1" thickTop="1">
      <c r="A79" s="2316" t="s">
        <v>78</v>
      </c>
      <c r="B79" s="1213">
        <v>2.1</v>
      </c>
      <c r="C79" s="1259">
        <v>55</v>
      </c>
      <c r="D79" s="1209" t="s">
        <v>264</v>
      </c>
      <c r="E79" s="1205" t="str">
        <f t="shared" ca="1" si="15"/>
        <v>Iteration and review</v>
      </c>
      <c r="F79" s="1205" t="str">
        <f t="shared" ca="1" si="16"/>
        <v>LO4. Be able to carry out post-production techniques and processes for an original media product to a client brief</v>
      </c>
      <c r="G79" s="1205" t="str">
        <f t="shared" ca="1" si="17"/>
        <v>Proposing Further Improvements</v>
      </c>
    </row>
    <row r="80" spans="1:7" ht="90" customHeight="1" thickBot="1">
      <c r="A80" s="2317"/>
      <c r="B80" s="1213">
        <v>2.2000000000000002</v>
      </c>
      <c r="C80" s="1216">
        <v>56</v>
      </c>
      <c r="D80" s="1209" t="s">
        <v>264</v>
      </c>
      <c r="E80" s="1205" t="str">
        <f t="shared" ca="1" si="15"/>
        <v>Iteration and review</v>
      </c>
      <c r="F80" s="1205" t="str">
        <f t="shared" ca="1" si="16"/>
        <v>LO4. Be able to carry out post-production techniques and processes for an original media product to a client brief</v>
      </c>
      <c r="G80" s="1205" t="str">
        <f t="shared" ca="1" si="17"/>
        <v>Reflecting on Project Success</v>
      </c>
    </row>
    <row r="81" spans="1:7" ht="90" customHeight="1" thickTop="1">
      <c r="A81" s="2316" t="s">
        <v>102</v>
      </c>
      <c r="B81" s="893">
        <v>3.1</v>
      </c>
      <c r="C81" s="1259">
        <v>57</v>
      </c>
      <c r="D81" s="1209" t="s">
        <v>264</v>
      </c>
      <c r="E81" s="1205" t="str">
        <f t="shared" ca="1" si="15"/>
        <v>Iteration and review</v>
      </c>
      <c r="F81" s="1205" t="str">
        <f t="shared" ca="1" si="16"/>
        <v>LO4. Be able to carry out post-production techniques and processes for an original media product to a client brief</v>
      </c>
      <c r="G81" s="1205" t="str">
        <f t="shared" ca="1" si="17"/>
        <v>Evaluating Audience Impact</v>
      </c>
    </row>
    <row r="82" spans="1:7" ht="90" customHeight="1" thickBot="1">
      <c r="A82" s="2317"/>
      <c r="B82" s="893">
        <v>3.2</v>
      </c>
      <c r="C82" s="1216">
        <v>58</v>
      </c>
      <c r="D82" s="1209" t="s">
        <v>264</v>
      </c>
      <c r="E82" s="1205" t="str">
        <f t="shared" ca="1" si="15"/>
        <v>Iteration and review</v>
      </c>
      <c r="F82" s="1205" t="str">
        <f t="shared" ca="1" si="16"/>
        <v>LO4. Be able to carry out post-production techniques and processes for an original media product to a client brief</v>
      </c>
      <c r="G82" s="1205" t="str">
        <f t="shared" ca="1" si="17"/>
        <v>Refining the Final Product</v>
      </c>
    </row>
    <row r="83" spans="1:7" ht="90" customHeight="1" thickTop="1">
      <c r="A83" s="2316" t="s">
        <v>133</v>
      </c>
      <c r="B83" s="1213">
        <v>4.0999999999999996</v>
      </c>
      <c r="C83" s="1259">
        <v>59</v>
      </c>
      <c r="D83" s="1209" t="s">
        <v>264</v>
      </c>
      <c r="E83" s="1205" t="str">
        <f t="shared" ca="1" si="15"/>
        <v>Iteration and review</v>
      </c>
      <c r="F83" s="1205" t="str">
        <f t="shared" ca="1" si="16"/>
        <v>LO4. Be able to carry out post-production techniques and processes for an original media product to a client brief</v>
      </c>
      <c r="G83" s="1205" t="str">
        <f t="shared" ca="1" si="17"/>
        <v>Analyzing Production and Post-Production Improvements</v>
      </c>
    </row>
    <row r="84" spans="1:7" ht="90" customHeight="1" thickBot="1">
      <c r="A84" s="2317"/>
      <c r="B84" s="1213">
        <v>4.2</v>
      </c>
      <c r="C84" s="1216">
        <v>60</v>
      </c>
      <c r="D84" s="1209" t="s">
        <v>264</v>
      </c>
      <c r="E84" s="1205" t="str">
        <f t="shared" ca="1" si="15"/>
        <v>Iteration and review</v>
      </c>
      <c r="F84" s="1205" t="str">
        <f t="shared" ca="1" si="16"/>
        <v>LO4. Be able to carry out post-production techniques and processes for an original media product to a client brief</v>
      </c>
      <c r="G84" s="1205" t="str">
        <f t="shared" ca="1" si="17"/>
        <v>Evaluating Technical and Creative Strengths</v>
      </c>
    </row>
    <row r="85" spans="1:7" ht="90" customHeight="1" thickTop="1">
      <c r="A85" s="2316" t="s">
        <v>168</v>
      </c>
      <c r="B85" s="1213">
        <v>5.0999999999999996</v>
      </c>
      <c r="C85" s="1259">
        <v>61</v>
      </c>
      <c r="D85" s="1209" t="s">
        <v>264</v>
      </c>
      <c r="E85" s="1205" t="str">
        <f t="shared" ca="1" si="15"/>
        <v>Iteration and review</v>
      </c>
      <c r="F85" s="1205" t="str">
        <f t="shared" ca="1" si="16"/>
        <v>LO1-LO4</v>
      </c>
      <c r="G85" s="1205" t="str">
        <f t="shared" ca="1" si="17"/>
        <v>Working on Improvements and Receiving Feedback for Final Submission</v>
      </c>
    </row>
    <row r="86" spans="1:7" ht="90" customHeight="1" thickBot="1">
      <c r="A86" s="2317"/>
      <c r="B86" s="893">
        <v>5.2</v>
      </c>
      <c r="C86" s="1216">
        <v>62</v>
      </c>
      <c r="D86" s="1209" t="s">
        <v>264</v>
      </c>
      <c r="E86" s="1205" t="str">
        <f t="shared" ca="1" si="15"/>
        <v>Iteration and review</v>
      </c>
      <c r="F86" s="1205" t="str">
        <f t="shared" ca="1" si="16"/>
        <v>LO1-LO4</v>
      </c>
      <c r="G86" s="1205" t="str">
        <f t="shared" ca="1" si="17"/>
        <v>Working on Improvements and Receiving Feedback for Final Submission</v>
      </c>
    </row>
    <row r="87" spans="1:7" ht="17" thickTop="1">
      <c r="A87" s="2323" t="s">
        <v>6</v>
      </c>
      <c r="B87" s="1217"/>
      <c r="C87" s="1223"/>
      <c r="D87" s="1224"/>
      <c r="E87" s="1219"/>
      <c r="F87" s="1220"/>
      <c r="G87" s="1221"/>
    </row>
    <row r="88" spans="1:7" ht="17" thickBot="1">
      <c r="A88" s="2324"/>
      <c r="B88" s="1222"/>
      <c r="C88" s="1223"/>
      <c r="D88" s="1224"/>
      <c r="E88" s="1224"/>
      <c r="F88" s="1225"/>
      <c r="G88" s="1226"/>
    </row>
    <row r="89" spans="1:7" ht="17" thickBot="1">
      <c r="A89" s="1413" t="s">
        <v>915</v>
      </c>
      <c r="B89" s="1227"/>
      <c r="C89" s="1228"/>
      <c r="D89" s="1229"/>
      <c r="E89" s="1229"/>
      <c r="F89" s="1230"/>
      <c r="G89" s="1231"/>
    </row>
    <row r="90" spans="1:7" ht="90" customHeight="1">
      <c r="A90" s="2317" t="s">
        <v>374</v>
      </c>
      <c r="B90" s="1235">
        <v>1.1000000000000001</v>
      </c>
      <c r="C90" s="1216">
        <v>63</v>
      </c>
      <c r="D90" s="1209" t="s">
        <v>264</v>
      </c>
      <c r="E90" s="1205" t="str">
        <f t="shared" ref="E90:E99" ca="1" si="18">INDEX(INDIRECT("'" &amp; $D90 &amp; "'!F:F"), MATCH($C90, INDIRECT("'" &amp; $D90 &amp; "'!$D:$D"), 0))</f>
        <v>Iteration and review</v>
      </c>
      <c r="F90" s="1205" t="str">
        <f t="shared" ref="F90:F98" ca="1" si="19">INDEX(INDIRECT("'" &amp; $D90 &amp; "'!G:G"), MATCH($C90, INDIRECT("'" &amp; $D90 &amp; "'!$D:$D"), 0))</f>
        <v>LO1-LO4</v>
      </c>
      <c r="G90" s="1205" t="str">
        <f t="shared" ref="G90:G99" ca="1" si="20">INDEX(INDIRECT("'" &amp; $D90 &amp; "'!H:H"), MATCH($C90, INDIRECT("'" &amp; $D90 &amp; "'!$D:$D"), 0))</f>
        <v>Working on Improvements and Receiving Feedback for Final Submission</v>
      </c>
    </row>
    <row r="91" spans="1:7" ht="90" customHeight="1" thickBot="1">
      <c r="A91" s="2317"/>
      <c r="B91" s="1235">
        <v>1.2</v>
      </c>
      <c r="C91" s="1216">
        <v>64</v>
      </c>
      <c r="D91" s="1209" t="s">
        <v>264</v>
      </c>
      <c r="E91" s="1205" t="str">
        <f t="shared" ca="1" si="18"/>
        <v>Iteration and review</v>
      </c>
      <c r="F91" s="1205" t="str">
        <f t="shared" ca="1" si="19"/>
        <v>LO1-LO4</v>
      </c>
      <c r="G91" s="1205" t="str">
        <f t="shared" ca="1" si="20"/>
        <v>Working on Improvements and Receiving Feedback for Final Submission</v>
      </c>
    </row>
    <row r="92" spans="1:7" ht="90" customHeight="1" thickTop="1">
      <c r="A92" s="2325" t="s">
        <v>375</v>
      </c>
      <c r="B92" s="1235">
        <v>2.1</v>
      </c>
      <c r="C92" s="1216">
        <v>65</v>
      </c>
      <c r="D92" s="1209" t="s">
        <v>264</v>
      </c>
      <c r="E92" s="1205" t="str">
        <f t="shared" ca="1" si="18"/>
        <v>Iteration and review</v>
      </c>
      <c r="F92" s="1205" t="str">
        <f t="shared" ca="1" si="19"/>
        <v>LO1-LO4</v>
      </c>
      <c r="G92" s="1205" t="str">
        <f t="shared" ca="1" si="20"/>
        <v>Working on Improvements and Receiving Feedback for Final Submission</v>
      </c>
    </row>
    <row r="93" spans="1:7" ht="90" customHeight="1" thickBot="1">
      <c r="A93" s="2322"/>
      <c r="B93" s="1235">
        <v>2.2000000000000002</v>
      </c>
      <c r="C93" s="1216">
        <v>66</v>
      </c>
      <c r="D93" s="1209" t="s">
        <v>264</v>
      </c>
      <c r="E93" s="1205" t="str">
        <f t="shared" ca="1" si="18"/>
        <v>Iteration and review</v>
      </c>
      <c r="F93" s="1205" t="str">
        <f t="shared" ca="1" si="19"/>
        <v>LO1-LO4</v>
      </c>
      <c r="G93" s="1205" t="str">
        <f t="shared" ca="1" si="20"/>
        <v>Working on Improvements and Receiving Feedback for Final Submission</v>
      </c>
    </row>
    <row r="94" spans="1:7" ht="90" customHeight="1" thickTop="1">
      <c r="A94" s="2316" t="s">
        <v>376</v>
      </c>
      <c r="B94" s="1236">
        <v>3.1</v>
      </c>
      <c r="C94" s="1216">
        <v>67</v>
      </c>
      <c r="D94" s="1209" t="s">
        <v>264</v>
      </c>
      <c r="E94" s="1205" t="str">
        <f t="shared" ca="1" si="18"/>
        <v>Iteration and review</v>
      </c>
      <c r="F94" s="1205" t="str">
        <f t="shared" ca="1" si="19"/>
        <v>LO1-LO4</v>
      </c>
      <c r="G94" s="1205" t="str">
        <f t="shared" ca="1" si="20"/>
        <v>Working on Improvements and Receiving Feedback for Final Submission</v>
      </c>
    </row>
    <row r="95" spans="1:7" ht="90" customHeight="1" thickBot="1">
      <c r="A95" s="2317"/>
      <c r="B95" s="1236">
        <v>3.2</v>
      </c>
      <c r="C95" s="1216">
        <v>68</v>
      </c>
      <c r="D95" s="1209" t="s">
        <v>264</v>
      </c>
      <c r="E95" s="1205" t="str">
        <f t="shared" ca="1" si="18"/>
        <v>Iteration and review</v>
      </c>
      <c r="F95" s="1205" t="str">
        <f t="shared" ca="1" si="19"/>
        <v>LO1-LO4</v>
      </c>
      <c r="G95" s="1205" t="str">
        <f t="shared" ca="1" si="20"/>
        <v>Working on Improvements and Receiving Feedback for Final Submission</v>
      </c>
    </row>
    <row r="96" spans="1:7" ht="90" customHeight="1" thickTop="1">
      <c r="A96" s="2316" t="s">
        <v>377</v>
      </c>
      <c r="B96" s="1235">
        <v>4.0999999999999996</v>
      </c>
      <c r="C96" s="1216">
        <v>69</v>
      </c>
      <c r="D96" s="1209" t="s">
        <v>264</v>
      </c>
      <c r="E96" s="1205" t="str">
        <f t="shared" ca="1" si="18"/>
        <v>Iteration and review</v>
      </c>
      <c r="F96" s="1205" t="str">
        <f t="shared" ca="1" si="19"/>
        <v>LO1-LO4</v>
      </c>
      <c r="G96" s="1205" t="str">
        <f t="shared" ca="1" si="20"/>
        <v>Working on Improvements and Receiving Feedback for Final Submission</v>
      </c>
    </row>
    <row r="97" spans="1:7" ht="90" customHeight="1" thickBot="1">
      <c r="A97" s="2317"/>
      <c r="B97" s="1235">
        <v>4.2</v>
      </c>
      <c r="C97" s="1216">
        <v>70</v>
      </c>
      <c r="D97" s="1209" t="s">
        <v>264</v>
      </c>
      <c r="E97" s="1205" t="str">
        <f t="shared" ca="1" si="18"/>
        <v>Iteration and review</v>
      </c>
      <c r="F97" s="1205" t="str">
        <f t="shared" ca="1" si="19"/>
        <v>LO1-LO4</v>
      </c>
      <c r="G97" s="1205" t="str">
        <f t="shared" ca="1" si="20"/>
        <v>Working on Improvements and Receiving Feedback for Final Submission</v>
      </c>
    </row>
    <row r="98" spans="1:7" ht="90" customHeight="1" thickTop="1">
      <c r="A98" s="2316" t="s">
        <v>378</v>
      </c>
      <c r="B98" s="1235">
        <v>5.0999999999999996</v>
      </c>
      <c r="C98" s="1216">
        <v>71</v>
      </c>
      <c r="D98" s="1209" t="s">
        <v>264</v>
      </c>
      <c r="E98" s="1205" t="str">
        <f t="shared" ca="1" si="18"/>
        <v>Iteration and review</v>
      </c>
      <c r="F98" s="1205" t="str">
        <f t="shared" ca="1" si="19"/>
        <v>LO1-LO4</v>
      </c>
      <c r="G98" s="1205" t="str">
        <f t="shared" ca="1" si="20"/>
        <v>Working on Improvements and Receiving Feedback for Final Submission</v>
      </c>
    </row>
    <row r="99" spans="1:7" ht="90" customHeight="1" thickBot="1">
      <c r="A99" s="2317"/>
      <c r="B99" s="1236">
        <v>5.2</v>
      </c>
      <c r="C99" s="1216">
        <v>72</v>
      </c>
      <c r="D99" s="1209" t="s">
        <v>264</v>
      </c>
      <c r="E99" s="1205" t="str">
        <f t="shared" ca="1" si="18"/>
        <v>Iteration and review</v>
      </c>
      <c r="F99" s="1205" t="str">
        <f ca="1">INDEX(INDIRECT("'" &amp; $D99 &amp; "'!G:G"), MATCH($C99, INDIRECT("'" &amp; $D99 &amp; "'!$D:$D"), 0))</f>
        <v>LO1-LO4</v>
      </c>
      <c r="G99" s="1205" t="str">
        <f t="shared" ca="1" si="20"/>
        <v>Working on Improvements and Receiving Feedback for Final Submission</v>
      </c>
    </row>
    <row r="100" spans="1:7" ht="26" thickTop="1" thickBot="1">
      <c r="A100" s="1238" t="s">
        <v>813</v>
      </c>
      <c r="B100" s="1236">
        <v>6.1</v>
      </c>
      <c r="C100" s="1240"/>
      <c r="D100" s="1241"/>
      <c r="E100" s="1241"/>
      <c r="F100" s="1241"/>
      <c r="G100" s="1242" t="s">
        <v>211</v>
      </c>
    </row>
    <row r="101" spans="1:7" ht="15.75" customHeight="1" thickTop="1" thickBot="1">
      <c r="A101" s="2326" t="s">
        <v>379</v>
      </c>
      <c r="B101" s="1236">
        <v>6.2</v>
      </c>
      <c r="C101" s="1240"/>
      <c r="D101" s="1241"/>
      <c r="E101" s="1241"/>
      <c r="F101" s="1241"/>
      <c r="G101" s="1242" t="s">
        <v>211</v>
      </c>
    </row>
    <row r="102" spans="1:7" ht="17">
      <c r="A102" s="2327" t="s">
        <v>815</v>
      </c>
      <c r="B102" s="1239">
        <v>7.1</v>
      </c>
      <c r="C102" s="1240"/>
      <c r="D102" s="1241"/>
      <c r="E102" s="1241"/>
      <c r="F102" s="1241"/>
      <c r="G102" s="1242" t="s">
        <v>211</v>
      </c>
    </row>
    <row r="103" spans="1:7" ht="17">
      <c r="A103" s="2328"/>
      <c r="B103" s="1239">
        <v>7.2</v>
      </c>
      <c r="C103" s="1240"/>
      <c r="D103" s="1241"/>
      <c r="E103" s="1241"/>
      <c r="F103" s="1241"/>
      <c r="G103" s="1242" t="s">
        <v>211</v>
      </c>
    </row>
    <row r="104" spans="1:7" ht="90" customHeight="1">
      <c r="B104" s="1243"/>
      <c r="G104" s="651"/>
    </row>
    <row r="105" spans="1:7" ht="90" customHeight="1">
      <c r="B105" s="1243"/>
      <c r="G105" s="651"/>
    </row>
    <row r="106" spans="1:7" ht="90" customHeight="1">
      <c r="B106" s="1243"/>
      <c r="G106" s="651"/>
    </row>
  </sheetData>
  <sheetProtection algorithmName="SHA-512" hashValue="vBNTGVLCUX8/XSXBQ4nmZzflhOwQ+Bjr8uCw26dABgOPyYOikhjkJO8pkcjzLgWbEKPDvv3t/ScKdn8Ms46ysg==" saltValue="UE9o/+48oXU9XYW/0At2tQ==" spinCount="100000" sheet="1" objects="1" scenarios="1" selectLockedCells="1" selectUnlockedCells="1"/>
  <mergeCells count="45">
    <mergeCell ref="A4:A8"/>
    <mergeCell ref="A9:A10"/>
    <mergeCell ref="A15:A16"/>
    <mergeCell ref="A21:A22"/>
    <mergeCell ref="A28:A29"/>
    <mergeCell ref="A11:A12"/>
    <mergeCell ref="A13:A14"/>
    <mergeCell ref="A17:A18"/>
    <mergeCell ref="A19:A20"/>
    <mergeCell ref="A23:A24"/>
    <mergeCell ref="A26:A27"/>
    <mergeCell ref="A30:A31"/>
    <mergeCell ref="A32:A33"/>
    <mergeCell ref="A34:A35"/>
    <mergeCell ref="A36:A37"/>
    <mergeCell ref="A38:A39"/>
    <mergeCell ref="A40:A41"/>
    <mergeCell ref="A42:A43"/>
    <mergeCell ref="A45:A46"/>
    <mergeCell ref="A49:A50"/>
    <mergeCell ref="A51:A52"/>
    <mergeCell ref="A47:A48"/>
    <mergeCell ref="A55:A56"/>
    <mergeCell ref="A57:A58"/>
    <mergeCell ref="A53:A54"/>
    <mergeCell ref="A60:A61"/>
    <mergeCell ref="A62:A63"/>
    <mergeCell ref="A64:A65"/>
    <mergeCell ref="A66:A67"/>
    <mergeCell ref="A68:A69"/>
    <mergeCell ref="A70:A71"/>
    <mergeCell ref="A74:A75"/>
    <mergeCell ref="A77:A78"/>
    <mergeCell ref="A72:A73"/>
    <mergeCell ref="A81:A82"/>
    <mergeCell ref="A83:A84"/>
    <mergeCell ref="A79:A80"/>
    <mergeCell ref="A87:A88"/>
    <mergeCell ref="A90:A91"/>
    <mergeCell ref="A85:A86"/>
    <mergeCell ref="A94:A95"/>
    <mergeCell ref="A96:A97"/>
    <mergeCell ref="A92:A93"/>
    <mergeCell ref="A98:A99"/>
    <mergeCell ref="A102:A10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C020-FF90-411D-A04A-7D0E968588C8}">
  <sheetPr>
    <tabColor theme="7" tint="0.39997558519241921"/>
  </sheetPr>
  <dimension ref="A1:G144"/>
  <sheetViews>
    <sheetView topLeftCell="E1" zoomScale="125" zoomScaleNormal="125" workbookViewId="0">
      <selection activeCell="L14" sqref="L14"/>
    </sheetView>
  </sheetViews>
  <sheetFormatPr baseColWidth="10" defaultColWidth="11" defaultRowHeight="15.75" customHeight="1"/>
  <cols>
    <col min="1" max="1" width="9"/>
    <col min="2" max="2" width="9.6640625" style="651" customWidth="1"/>
    <col min="3" max="3" width="9.6640625" style="1244" customWidth="1"/>
    <col min="4" max="4" width="9.6640625" style="1245" customWidth="1"/>
    <col min="5" max="5" width="26.6640625" style="1245" customWidth="1"/>
    <col min="6" max="6" width="29.1640625" style="1245" customWidth="1"/>
    <col min="7" max="7" width="29.1640625" style="1243" customWidth="1"/>
  </cols>
  <sheetData>
    <row r="1" spans="1:7" ht="19">
      <c r="A1" s="1409" t="s">
        <v>749</v>
      </c>
      <c r="B1" s="870"/>
      <c r="C1" s="1198"/>
      <c r="D1" s="1199"/>
      <c r="E1" s="1199"/>
      <c r="F1" s="1199"/>
      <c r="G1" s="870"/>
    </row>
    <row r="2" spans="1:7" s="651" customFormat="1" ht="71" thickBot="1">
      <c r="A2" s="1412" t="s">
        <v>750</v>
      </c>
      <c r="B2" s="1200" t="s">
        <v>751</v>
      </c>
      <c r="C2" s="1246" t="s">
        <v>908</v>
      </c>
      <c r="D2" s="877" t="s">
        <v>511</v>
      </c>
      <c r="E2" s="877" t="s">
        <v>752</v>
      </c>
      <c r="F2" s="877" t="s">
        <v>909</v>
      </c>
      <c r="G2" s="878" t="s">
        <v>753</v>
      </c>
    </row>
    <row r="3" spans="1:7" s="651" customFormat="1" ht="17" thickBot="1">
      <c r="A3" s="1411" t="s">
        <v>767</v>
      </c>
      <c r="B3" s="881"/>
      <c r="C3" s="1201"/>
      <c r="D3" s="882"/>
      <c r="E3" s="882"/>
      <c r="F3" s="882"/>
      <c r="G3" s="883"/>
    </row>
    <row r="4" spans="1:7" ht="16">
      <c r="A4" s="2263" t="s">
        <v>768</v>
      </c>
      <c r="B4" s="1202"/>
      <c r="C4" s="1203"/>
      <c r="D4" s="1204"/>
      <c r="E4" s="1204"/>
      <c r="F4" s="1205"/>
      <c r="G4" s="1206"/>
    </row>
    <row r="5" spans="1:7" ht="16">
      <c r="A5" s="2263"/>
      <c r="B5" s="1207"/>
      <c r="C5" s="1208"/>
      <c r="D5" s="1209"/>
      <c r="E5" s="1209"/>
      <c r="F5" s="1210"/>
      <c r="G5" s="1211"/>
    </row>
    <row r="6" spans="1:7" ht="16">
      <c r="A6" s="2263"/>
      <c r="B6" s="1207"/>
      <c r="C6" s="1208"/>
      <c r="D6" s="1209"/>
      <c r="E6" s="1209"/>
      <c r="F6" s="1210"/>
      <c r="G6" s="1211"/>
    </row>
    <row r="7" spans="1:7" ht="16">
      <c r="A7" s="2263"/>
      <c r="B7" s="1207"/>
      <c r="C7" s="1208"/>
      <c r="D7" s="1209"/>
      <c r="E7" s="1209"/>
      <c r="F7" s="1210"/>
      <c r="G7" s="1211"/>
    </row>
    <row r="8" spans="1:7" ht="17" thickBot="1">
      <c r="A8" s="2264"/>
      <c r="B8" s="1207"/>
      <c r="C8" s="1208"/>
      <c r="D8" s="1209"/>
      <c r="E8" s="1209"/>
      <c r="F8" s="1210"/>
      <c r="G8" s="1211"/>
    </row>
    <row r="9" spans="1:7" ht="31" thickTop="1">
      <c r="A9" s="2251" t="s">
        <v>26</v>
      </c>
      <c r="B9" s="1213">
        <v>1.1000000000000001</v>
      </c>
      <c r="C9" s="1203">
        <v>1</v>
      </c>
      <c r="D9" s="1209" t="s">
        <v>265</v>
      </c>
      <c r="E9" s="1205" t="str">
        <f ca="1">INDEX(INDIRECT("'" &amp; $D9 &amp; "'!F:F"), MATCH($C9, INDIRECT("'" &amp; $D9 &amp; "'!$D:$D"), 0))</f>
        <v>Media theory and concepts</v>
      </c>
      <c r="F9" s="1205" t="str">
        <f ca="1">INDEX(INDIRECT("'" &amp; $D9 &amp; "'!G:G"), MATCH($C9, INDIRECT("'" &amp; $D9 &amp; "'!$D:$D"), 0))</f>
        <v>LO1 Be able to compare interactive media products</v>
      </c>
      <c r="G9" s="1205" t="str">
        <f ca="1">INDEX(INDIRECT("'" &amp; $D9 &amp; "'!H:H"), MATCH($C9, INDIRECT("'" &amp; $D9 &amp; "'!$D:$D"), 0))</f>
        <v>Introduction to Interactive Media Purposes</v>
      </c>
    </row>
    <row r="10" spans="1:7" ht="31" thickBot="1">
      <c r="A10" s="2252"/>
      <c r="B10" s="1213">
        <v>1.2</v>
      </c>
      <c r="C10" s="1208">
        <v>2</v>
      </c>
      <c r="D10" s="1209" t="s">
        <v>265</v>
      </c>
      <c r="E10" s="1205" t="str">
        <f t="shared" ref="E10:E21" ca="1" si="0">INDEX(INDIRECT("'" &amp; $D10 &amp; "'!F:F"), MATCH($C10, INDIRECT("'" &amp; $D10 &amp; "'!$D:$D"), 0))</f>
        <v>Media theory and concepts</v>
      </c>
      <c r="F10" s="1205" t="str">
        <f ca="1">INDEX(INDIRECT("'" &amp; $D10 &amp; "'!G:G"), MATCH($C10, INDIRECT("'" &amp; $D10 &amp; "'!$D:$D"), 0))</f>
        <v>LO1 Be able to compare interactive media products</v>
      </c>
      <c r="G10" s="1205" t="str">
        <f ca="1">INDEX(INDIRECT("'" &amp; $D10 &amp; "'!H:H"), MATCH($C10, INDIRECT("'" &amp; $D10 &amp; "'!$D:$D"), 0))</f>
        <v>Exploring Media in Gaming, Networking, and Journalism</v>
      </c>
    </row>
    <row r="11" spans="1:7" ht="31" thickTop="1">
      <c r="A11" s="2251" t="s">
        <v>46</v>
      </c>
      <c r="B11" s="1213">
        <v>2.1</v>
      </c>
      <c r="C11" s="1205">
        <v>3</v>
      </c>
      <c r="D11" s="1209" t="s">
        <v>265</v>
      </c>
      <c r="E11" s="1205" t="str">
        <f ca="1">INDEX(INDIRECT("'" &amp; $D11 &amp; "'!F:F"), MATCH($C11, INDIRECT("'" &amp; $D11 &amp; "'!$D:$D"), 0))</f>
        <v>Analysis</v>
      </c>
      <c r="F11" s="1205" t="str">
        <f t="shared" ref="F11:F22" ca="1" si="1">INDEX(INDIRECT("'" &amp; $D11 &amp; "'!G:G"), MATCH($C11, INDIRECT("'" &amp; $D11 &amp; "'!$D:$D"), 0))</f>
        <v>LO1 Be able to compare interactive media products</v>
      </c>
      <c r="G11" s="1205" t="str">
        <f t="shared" ref="G11:G22" ca="1" si="2">INDEX(INDIRECT("'" &amp; $D11 &amp; "'!H:H"), MATCH($C11, INDIRECT("'" &amp; $D11 &amp; "'!$D:$D"), 0))</f>
        <v>Delivery Formats for Interactive Media</v>
      </c>
    </row>
    <row r="12" spans="1:7" ht="31" thickBot="1">
      <c r="A12" s="2252"/>
      <c r="B12" s="1213">
        <v>2.2000000000000002</v>
      </c>
      <c r="C12" s="1208">
        <v>4</v>
      </c>
      <c r="D12" s="1209" t="s">
        <v>265</v>
      </c>
      <c r="E12" s="1205" t="str">
        <f t="shared" ca="1" si="0"/>
        <v>Visualisation Tools</v>
      </c>
      <c r="F12" s="1205" t="str">
        <f t="shared" ca="1" si="1"/>
        <v>LO1 Be able to compare interactive media products</v>
      </c>
      <c r="G12" s="1205" t="str">
        <f t="shared" ca="1" si="2"/>
        <v>Understanding Webpages, Apps, and Blogs</v>
      </c>
    </row>
    <row r="13" spans="1:7" ht="31" thickTop="1">
      <c r="A13" s="2251" t="s">
        <v>83</v>
      </c>
      <c r="B13" s="893">
        <v>3.1</v>
      </c>
      <c r="C13" s="1215">
        <v>5</v>
      </c>
      <c r="D13" s="1209" t="s">
        <v>265</v>
      </c>
      <c r="E13" s="1205" t="str">
        <f t="shared" ca="1" si="0"/>
        <v>Visualisation Tools</v>
      </c>
      <c r="F13" s="1205" t="str">
        <f t="shared" ca="1" si="1"/>
        <v>LO1 Be able to compare interactive media products</v>
      </c>
      <c r="G13" s="1205" t="str">
        <f ca="1">INDEX(INDIRECT("'" &amp; $D13 &amp; "'!H:H"), MATCH($C13, INDIRECT("'" &amp; $D13 &amp; "'!$D:$D"), 0))</f>
        <v>Design Components of Interactive Media</v>
      </c>
    </row>
    <row r="14" spans="1:7" ht="31" thickBot="1">
      <c r="A14" s="2252"/>
      <c r="B14" s="893">
        <v>3.2</v>
      </c>
      <c r="C14" s="1203">
        <v>6</v>
      </c>
      <c r="D14" s="1209" t="s">
        <v>265</v>
      </c>
      <c r="E14" s="1205" t="str">
        <f t="shared" ca="1" si="0"/>
        <v>Media Production</v>
      </c>
      <c r="F14" s="1205" t="str">
        <f t="shared" ca="1" si="1"/>
        <v>LO1 Be able to compare interactive media products</v>
      </c>
      <c r="G14" s="1205" t="str">
        <f t="shared" ca="1" si="2"/>
        <v>Investigating Multimedia Formats</v>
      </c>
    </row>
    <row r="15" spans="1:7" ht="31" thickTop="1">
      <c r="A15" s="2251" t="s">
        <v>105</v>
      </c>
      <c r="B15" s="1213">
        <v>4.0999999999999996</v>
      </c>
      <c r="C15" s="1208">
        <v>7</v>
      </c>
      <c r="D15" s="1209" t="s">
        <v>265</v>
      </c>
      <c r="E15" s="1205" t="str">
        <f t="shared" ca="1" si="0"/>
        <v>Visualisation Tools</v>
      </c>
      <c r="F15" s="1205" t="str">
        <f t="shared" ca="1" si="1"/>
        <v>LO1 Be able to compare interactive media products</v>
      </c>
      <c r="G15" s="1205" t="str">
        <f t="shared" ca="1" si="2"/>
        <v>Interactive Features and Navigation in Media</v>
      </c>
    </row>
    <row r="16" spans="1:7" ht="31" thickBot="1">
      <c r="A16" s="2252"/>
      <c r="B16" s="1213">
        <v>4.2</v>
      </c>
      <c r="C16" s="1205">
        <v>8</v>
      </c>
      <c r="D16" s="1209" t="s">
        <v>265</v>
      </c>
      <c r="E16" s="1205" t="str">
        <f t="shared" ca="1" si="0"/>
        <v>Media Production</v>
      </c>
      <c r="F16" s="1205" t="str">
        <f t="shared" ca="1" si="1"/>
        <v>LO1 Be able to compare interactive media products</v>
      </c>
      <c r="G16" s="1205" t="str">
        <f t="shared" ca="1" si="2"/>
        <v>Benefits of Interactive Media</v>
      </c>
    </row>
    <row r="17" spans="1:7" ht="31" thickTop="1">
      <c r="A17" s="2251" t="s">
        <v>138</v>
      </c>
      <c r="B17" s="1213">
        <v>5.0999999999999996</v>
      </c>
      <c r="C17" s="1208">
        <v>9</v>
      </c>
      <c r="D17" s="1209" t="s">
        <v>265</v>
      </c>
      <c r="E17" s="1205" t="str">
        <f t="shared" ca="1" si="0"/>
        <v>Media theory and concepts</v>
      </c>
      <c r="F17" s="1205" t="str">
        <f t="shared" ca="1" si="1"/>
        <v>LO1 Be able to compare interactive media products</v>
      </c>
      <c r="G17" s="1205" t="str">
        <f t="shared" ca="1" si="2"/>
        <v>Limitations in Media: Size, Download Time, and Platforms</v>
      </c>
    </row>
    <row r="18" spans="1:7" ht="31" thickBot="1">
      <c r="A18" s="2252"/>
      <c r="B18" s="893">
        <v>5.2</v>
      </c>
      <c r="C18" s="1215">
        <v>10</v>
      </c>
      <c r="D18" s="1209" t="s">
        <v>265</v>
      </c>
      <c r="E18" s="1205" t="str">
        <f t="shared" ca="1" si="0"/>
        <v>Analysis</v>
      </c>
      <c r="F18" s="1205" t="str">
        <f t="shared" ca="1" si="1"/>
        <v>LO1 Be able to compare interactive media products</v>
      </c>
      <c r="G18" s="1205" t="str">
        <f t="shared" ca="1" si="2"/>
        <v>Evaluating Media Product Effectiveness</v>
      </c>
    </row>
    <row r="19" spans="1:7" ht="31" thickTop="1">
      <c r="A19" s="2251" t="s">
        <v>194</v>
      </c>
      <c r="B19" s="893">
        <v>6.1</v>
      </c>
      <c r="C19" s="1203">
        <v>11</v>
      </c>
      <c r="D19" s="1209" t="s">
        <v>265</v>
      </c>
      <c r="E19" s="1205" t="str">
        <f t="shared" ca="1" si="0"/>
        <v>Media theory and concepts</v>
      </c>
      <c r="F19" s="1205" t="str">
        <f t="shared" ca="1" si="1"/>
        <v>LO1 Be able to compare interactive media products</v>
      </c>
      <c r="G19" s="1205" t="str">
        <f t="shared" ca="1" si="2"/>
        <v>Legal and Ethical Considerations in Media</v>
      </c>
    </row>
    <row r="20" spans="1:7" ht="31" thickBot="1">
      <c r="A20" s="2252"/>
      <c r="B20" s="893">
        <v>6.2</v>
      </c>
      <c r="C20" s="1208">
        <v>12</v>
      </c>
      <c r="D20" s="1209" t="s">
        <v>265</v>
      </c>
      <c r="E20" s="1205" t="str">
        <f t="shared" ca="1" si="0"/>
        <v>Analysis</v>
      </c>
      <c r="F20" s="1205" t="str">
        <f t="shared" ca="1" si="1"/>
        <v>LO1 Be able to compare interactive media products</v>
      </c>
      <c r="G20" s="1205" t="str">
        <f t="shared" ca="1" si="2"/>
        <v>Preparing a Comparison Report</v>
      </c>
    </row>
    <row r="21" spans="1:7" ht="46" thickTop="1">
      <c r="A21" s="2251" t="s">
        <v>230</v>
      </c>
      <c r="B21" s="1213">
        <v>7.1</v>
      </c>
      <c r="C21" s="1205">
        <v>13</v>
      </c>
      <c r="D21" s="1209" t="s">
        <v>265</v>
      </c>
      <c r="E21" s="1205" t="str">
        <f t="shared" ca="1" si="0"/>
        <v>Planning</v>
      </c>
      <c r="F21" s="1205" t="str">
        <f t="shared" ca="1" si="1"/>
        <v>LO2 Be able to initiate, plan and design a new interactive media product to a client brief</v>
      </c>
      <c r="G21" s="1205" t="str">
        <f ca="1">INDEX(INDIRECT("'" &amp; $D21 &amp; "'!H:H"), MATCH($C21, INDIRECT("'" &amp; $D21 &amp; "'!$D:$D"), 0))</f>
        <v>Defining the Purpose of Media Product from Client Brief</v>
      </c>
    </row>
    <row r="22" spans="1:7" ht="46" thickBot="1">
      <c r="A22" s="2252"/>
      <c r="B22" s="1213">
        <v>7.2</v>
      </c>
      <c r="C22" s="1208">
        <v>14</v>
      </c>
      <c r="D22" s="1209" t="s">
        <v>265</v>
      </c>
      <c r="E22" s="1205" t="str">
        <f ca="1">INDEX(INDIRECT("'" &amp; $D22 &amp; "'!F:F"), MATCH($C22, INDIRECT("'" &amp; $D22 &amp; "'!$D:$D"), 0))</f>
        <v>Analysis</v>
      </c>
      <c r="F22" s="1205" t="str">
        <f t="shared" ca="1" si="1"/>
        <v>LO2 Be able to initiate, plan and design a new interactive media product to a client brief</v>
      </c>
      <c r="G22" s="1205" t="str">
        <f t="shared" ca="1" si="2"/>
        <v>Analysing Target Audience for Media Product</v>
      </c>
    </row>
    <row r="23" spans="1:7" ht="17" thickTop="1">
      <c r="A23" s="2261" t="s">
        <v>6</v>
      </c>
      <c r="B23" s="1217"/>
      <c r="C23" s="1218"/>
      <c r="D23" s="1219"/>
      <c r="E23" s="1219"/>
      <c r="F23" s="1220"/>
      <c r="G23" s="1221"/>
    </row>
    <row r="24" spans="1:7" ht="17" thickBot="1">
      <c r="A24" s="2262"/>
      <c r="B24" s="1222"/>
      <c r="C24" s="1223"/>
      <c r="D24" s="1224"/>
      <c r="E24" s="1224"/>
      <c r="F24" s="1225"/>
      <c r="G24" s="1226"/>
    </row>
    <row r="25" spans="1:7" ht="17" thickBot="1">
      <c r="A25" s="1414" t="s">
        <v>911</v>
      </c>
      <c r="B25" s="1227"/>
      <c r="C25" s="1228"/>
      <c r="D25" s="1229"/>
      <c r="E25" s="1229"/>
      <c r="F25" s="1230"/>
      <c r="G25" s="1231"/>
    </row>
    <row r="26" spans="1:7" ht="16">
      <c r="A26" s="2252" t="s">
        <v>17</v>
      </c>
      <c r="B26" s="1232"/>
      <c r="C26" s="1216"/>
      <c r="D26" s="1209" t="s">
        <v>265</v>
      </c>
      <c r="E26" s="1205" t="e">
        <f t="shared" ref="E26" ca="1" si="3">INDEX(INDIRECT("'" &amp; $D26 &amp; "'!F:F"), MATCH($C26, INDIRECT("'" &amp; $D26 &amp; "'!$D:$D"), 0))</f>
        <v>#N/A</v>
      </c>
      <c r="F26" s="1205" t="e">
        <f t="shared" ref="F26" ca="1" si="4">INDEX(INDIRECT("'" &amp; $D26 &amp; "'!G:G"), MATCH($C26, INDIRECT("'" &amp; $D26 &amp; "'!$D:$D"), 0))</f>
        <v>#N/A</v>
      </c>
      <c r="G26" s="1205" t="e">
        <f t="shared" ref="G26" ca="1" si="5">INDEX(INDIRECT("'" &amp; $D26 &amp; "'!H:H"), MATCH($C26, INDIRECT("'" &amp; $D26 &amp; "'!$D:$D"), 0))</f>
        <v>#N/A</v>
      </c>
    </row>
    <row r="27" spans="1:7" ht="17" thickBot="1">
      <c r="A27" s="2252"/>
      <c r="B27" s="1232"/>
      <c r="C27" s="1233"/>
      <c r="D27" s="1209" t="s">
        <v>265</v>
      </c>
      <c r="E27" s="1205" t="e">
        <f ca="1">INDEX(INDIRECT("'" &amp; $D27 &amp; "'!F:F"), MATCH($C27, INDIRECT("'" &amp; $D27 &amp; "'!$D:$D"), 0))</f>
        <v>#N/A</v>
      </c>
      <c r="F27" s="1205" t="e">
        <f ca="1">INDEX(INDIRECT("'" &amp; $D27 &amp; "'!G:G"), MATCH($C27, INDIRECT("'" &amp; $D27 &amp; "'!$D:$D"), 0))</f>
        <v>#N/A</v>
      </c>
      <c r="G27" s="1205" t="e">
        <f ca="1">INDEX(INDIRECT("'" &amp; $D27 &amp; "'!H:H"), MATCH($C27, INDIRECT("'" &amp; $D27 &amp; "'!$D:$D"), 0))</f>
        <v>#N/A</v>
      </c>
    </row>
    <row r="28" spans="1:7" ht="46" thickTop="1">
      <c r="A28" s="2251" t="s">
        <v>34</v>
      </c>
      <c r="B28" s="1234">
        <v>1.1000000000000001</v>
      </c>
      <c r="C28" s="1233">
        <v>15</v>
      </c>
      <c r="D28" s="1209" t="s">
        <v>265</v>
      </c>
      <c r="E28" s="1205" t="str">
        <f t="shared" ref="E28:E39" ca="1" si="6">INDEX(INDIRECT("'" &amp; $D28 &amp; "'!F:F"), MATCH($C28, INDIRECT("'" &amp; $D28 &amp; "'!$D:$D"), 0))</f>
        <v>Planning</v>
      </c>
      <c r="F28" s="1205" t="str">
        <f t="shared" ref="F28:F39" ca="1" si="7">INDEX(INDIRECT("'" &amp; $D28 &amp; "'!G:G"), MATCH($C28, INDIRECT("'" &amp; $D28 &amp; "'!$D:$D"), 0))</f>
        <v>LO2 Be able to initiate, plan and design a new interactive media product to a client brief</v>
      </c>
      <c r="G28" s="1205" t="str">
        <f t="shared" ref="G28:G39" ca="1" si="8">INDEX(INDIRECT("'" &amp; $D28 &amp; "'!H:H"), MATCH($C28, INDIRECT("'" &amp; $D28 &amp; "'!$D:$D"), 0))</f>
        <v>Content and Format for Interactive Media Product</v>
      </c>
    </row>
    <row r="29" spans="1:7" ht="46" thickBot="1">
      <c r="A29" s="2252"/>
      <c r="B29" s="1235">
        <v>1.2</v>
      </c>
      <c r="C29" s="1233">
        <v>16</v>
      </c>
      <c r="D29" s="1209" t="s">
        <v>265</v>
      </c>
      <c r="E29" s="1205" t="str">
        <f t="shared" ca="1" si="6"/>
        <v>Planning</v>
      </c>
      <c r="F29" s="1205" t="str">
        <f t="shared" ca="1" si="7"/>
        <v>LO2 Be able to initiate, plan and design a new interactive media product to a client brief</v>
      </c>
      <c r="G29" s="1205" t="str">
        <f t="shared" ca="1" si="8"/>
        <v>Platform Strategy and Budget Constraints</v>
      </c>
    </row>
    <row r="30" spans="1:7" ht="46" thickTop="1">
      <c r="A30" s="2251" t="s">
        <v>70</v>
      </c>
      <c r="B30" s="1235">
        <v>2.1</v>
      </c>
      <c r="C30" s="1233">
        <v>17</v>
      </c>
      <c r="D30" s="1209" t="s">
        <v>265</v>
      </c>
      <c r="E30" s="1205" t="str">
        <f t="shared" ca="1" si="6"/>
        <v>Visualisation Tools</v>
      </c>
      <c r="F30" s="1205" t="str">
        <f t="shared" ca="1" si="7"/>
        <v>LO2 Be able to initiate, plan and design a new interactive media product to a client brief</v>
      </c>
      <c r="G30" s="1205" t="str">
        <f t="shared" ca="1" si="8"/>
        <v>Generating Ideas: Mind Maps and Mood Boards</v>
      </c>
    </row>
    <row r="31" spans="1:7" ht="46" thickBot="1">
      <c r="A31" s="2252"/>
      <c r="B31" s="1235">
        <v>2.2000000000000002</v>
      </c>
      <c r="C31" s="1233">
        <v>18</v>
      </c>
      <c r="D31" s="1209" t="s">
        <v>265</v>
      </c>
      <c r="E31" s="1205" t="str">
        <f t="shared" ca="1" si="6"/>
        <v>Visualisation Tools</v>
      </c>
      <c r="F31" s="1205" t="str">
        <f t="shared" ca="1" si="7"/>
        <v>LO2 Be able to initiate, plan and design a new interactive media product to a client brief</v>
      </c>
      <c r="G31" s="1205" t="str">
        <f t="shared" ca="1" si="8"/>
        <v>Designing a GUI for Accessibility and Interaction</v>
      </c>
    </row>
    <row r="32" spans="1:7" ht="46" thickTop="1">
      <c r="A32" s="2251" t="s">
        <v>98</v>
      </c>
      <c r="B32" s="1236">
        <v>3.1</v>
      </c>
      <c r="C32" s="1233">
        <v>19</v>
      </c>
      <c r="D32" s="1209" t="s">
        <v>265</v>
      </c>
      <c r="E32" s="1205" t="str">
        <f t="shared" ca="1" si="6"/>
        <v>Visualisation Tools</v>
      </c>
      <c r="F32" s="1205" t="str">
        <f t="shared" ca="1" si="7"/>
        <v>LO2 Be able to initiate, plan and design a new interactive media product to a client brief</v>
      </c>
      <c r="G32" s="1205" t="str">
        <f t="shared" ca="1" si="8"/>
        <v>Creating a Navigation Map for Media Products</v>
      </c>
    </row>
    <row r="33" spans="1:7" ht="46" thickBot="1">
      <c r="A33" s="2252"/>
      <c r="B33" s="1236">
        <v>3.2</v>
      </c>
      <c r="C33" s="1233">
        <v>20</v>
      </c>
      <c r="D33" s="1209" t="s">
        <v>265</v>
      </c>
      <c r="E33" s="1205" t="str">
        <f ca="1">INDEX(INDIRECT("'" &amp; $D33 &amp; "'!F:F"), MATCH($C33, INDIRECT("'" &amp; $D33 &amp; "'!$D:$D"), 0))</f>
        <v>Visualisation Tools</v>
      </c>
      <c r="F33" s="1205" t="str">
        <f t="shared" ca="1" si="7"/>
        <v>LO2 Be able to initiate, plan and design a new interactive media product to a client brief</v>
      </c>
      <c r="G33" s="1205" t="str">
        <f t="shared" ca="1" si="8"/>
        <v>Storyboarding: Layout, Colours, Fonts</v>
      </c>
    </row>
    <row r="34" spans="1:7" ht="46" thickTop="1">
      <c r="A34" s="2251" t="s">
        <v>126</v>
      </c>
      <c r="B34" s="1235">
        <v>4.0999999999999996</v>
      </c>
      <c r="C34" s="1233">
        <v>21</v>
      </c>
      <c r="D34" s="1209" t="s">
        <v>265</v>
      </c>
      <c r="E34" s="1205" t="str">
        <f t="shared" ca="1" si="6"/>
        <v>Planning</v>
      </c>
      <c r="F34" s="1205" t="str">
        <f t="shared" ca="1" si="7"/>
        <v>LO2 Be able to initiate, plan and design a new interactive media product to a client brief</v>
      </c>
      <c r="G34" s="1205" t="str">
        <f t="shared" ca="1" si="8"/>
        <v>Designing Accessible Media Products for Users</v>
      </c>
    </row>
    <row r="35" spans="1:7" ht="46" thickBot="1">
      <c r="A35" s="2252"/>
      <c r="B35" s="1235">
        <v>4.2</v>
      </c>
      <c r="C35" s="1233">
        <v>22</v>
      </c>
      <c r="D35" s="1209" t="s">
        <v>265</v>
      </c>
      <c r="E35" s="1205" t="str">
        <f t="shared" ca="1" si="6"/>
        <v>Planning</v>
      </c>
      <c r="F35" s="1205" t="str">
        <f t="shared" ca="1" si="7"/>
        <v>LO2 Be able to initiate, plan and design a new interactive media product to a client brief</v>
      </c>
      <c r="G35" s="1205" t="str">
        <f t="shared" ca="1" si="8"/>
        <v>Creating a Work Plan: Timescales and Resources</v>
      </c>
    </row>
    <row r="36" spans="1:7" ht="46" thickTop="1">
      <c r="A36" s="2251" t="s">
        <v>159</v>
      </c>
      <c r="B36" s="1235">
        <v>5.0999999999999996</v>
      </c>
      <c r="C36" s="1233">
        <v>23</v>
      </c>
      <c r="D36" s="1209" t="s">
        <v>265</v>
      </c>
      <c r="E36" s="1205" t="str">
        <f t="shared" ca="1" si="6"/>
        <v>Planning</v>
      </c>
      <c r="F36" s="1205" t="str">
        <f t="shared" ca="1" si="7"/>
        <v>LO2 Be able to initiate, plan and design a new interactive media product to a client brief</v>
      </c>
      <c r="G36" s="1205" t="str">
        <f t="shared" ca="1" si="8"/>
        <v>Planning Technical Aspects for Media Components</v>
      </c>
    </row>
    <row r="37" spans="1:7" ht="46" thickBot="1">
      <c r="A37" s="2252"/>
      <c r="B37" s="1236">
        <v>5.2</v>
      </c>
      <c r="C37" s="1233">
        <v>24</v>
      </c>
      <c r="D37" s="1209" t="s">
        <v>265</v>
      </c>
      <c r="E37" s="1205" t="str">
        <f t="shared" ca="1" si="6"/>
        <v>Media theory and concepts</v>
      </c>
      <c r="F37" s="1205" t="str">
        <f t="shared" ca="1" si="7"/>
        <v>LO2 Be able to initiate, plan and design a new interactive media product to a client brief</v>
      </c>
      <c r="G37" s="1205" t="str">
        <f t="shared" ca="1" si="8"/>
        <v>Legal Considerations in Interactive Media Development</v>
      </c>
    </row>
    <row r="38" spans="1:7" ht="46" thickTop="1">
      <c r="A38" s="2251" t="s">
        <v>195</v>
      </c>
      <c r="B38" s="1236">
        <v>6.1</v>
      </c>
      <c r="C38" s="1233">
        <v>25</v>
      </c>
      <c r="D38" s="1209" t="s">
        <v>265</v>
      </c>
      <c r="E38" s="1205" t="str">
        <f t="shared" ca="1" si="6"/>
        <v>Media theory and concepts</v>
      </c>
      <c r="F38" s="1205" t="str">
        <f t="shared" ca="1" si="7"/>
        <v>LO2 Be able to initiate, plan and design a new interactive media product to a client brief</v>
      </c>
      <c r="G38" s="1205" t="str">
        <f t="shared" ca="1" si="8"/>
        <v>Ethical Issues in Media Product Design</v>
      </c>
    </row>
    <row r="39" spans="1:7" ht="46" thickBot="1">
      <c r="A39" s="2252"/>
      <c r="B39" s="1236">
        <v>6.2</v>
      </c>
      <c r="C39" s="1233">
        <v>26</v>
      </c>
      <c r="D39" s="1209" t="s">
        <v>265</v>
      </c>
      <c r="E39" s="1205" t="str">
        <f t="shared" ca="1" si="6"/>
        <v>Analysis</v>
      </c>
      <c r="F39" s="1205" t="str">
        <f t="shared" ca="1" si="7"/>
        <v>LO2 Be able to initiate, plan and design a new interactive media product to a client brief</v>
      </c>
      <c r="G39" s="1205" t="str">
        <f t="shared" ca="1" si="8"/>
        <v>Evaluating Benefits and Limitations of Interactivity</v>
      </c>
    </row>
    <row r="40" spans="1:7" ht="17" thickTop="1">
      <c r="A40" s="2259" t="s">
        <v>6</v>
      </c>
      <c r="B40" s="1217"/>
      <c r="C40" s="1218"/>
      <c r="D40" s="1218"/>
      <c r="E40" s="1219"/>
      <c r="F40" s="1220"/>
      <c r="G40" s="1221"/>
    </row>
    <row r="41" spans="1:7" ht="17" thickBot="1">
      <c r="A41" s="2260"/>
      <c r="B41" s="1222"/>
      <c r="C41" s="1223"/>
      <c r="D41" s="1223"/>
      <c r="E41" s="1224"/>
      <c r="F41" s="1225"/>
      <c r="G41" s="1226"/>
    </row>
    <row r="42" spans="1:7" ht="17" thickTop="1">
      <c r="A42" s="2259" t="s">
        <v>6</v>
      </c>
      <c r="B42" s="1217"/>
      <c r="C42" s="1218"/>
      <c r="D42" s="1219"/>
      <c r="E42" s="1219"/>
      <c r="F42" s="1220"/>
      <c r="G42" s="1221"/>
    </row>
    <row r="43" spans="1:7" ht="17" thickBot="1">
      <c r="A43" s="2260"/>
      <c r="B43" s="1222"/>
      <c r="C43" s="1223"/>
      <c r="D43" s="1224"/>
      <c r="E43" s="1224"/>
      <c r="F43" s="1225"/>
      <c r="G43" s="1226"/>
    </row>
    <row r="44" spans="1:7" ht="17" thickBot="1">
      <c r="A44" s="1411" t="s">
        <v>912</v>
      </c>
      <c r="B44" s="1227"/>
      <c r="C44" s="1228"/>
      <c r="D44" s="1229"/>
      <c r="E44" s="1229"/>
      <c r="F44" s="1230"/>
      <c r="G44" s="1231"/>
    </row>
    <row r="45" spans="1:7" ht="45">
      <c r="A45" s="2256" t="s">
        <v>36</v>
      </c>
      <c r="B45" s="1235">
        <v>1.1000000000000001</v>
      </c>
      <c r="C45" s="1214">
        <v>27</v>
      </c>
      <c r="D45" s="1209" t="s">
        <v>265</v>
      </c>
      <c r="E45" s="1205" t="str">
        <f t="shared" ref="E45:E56" ca="1" si="9">INDEX(INDIRECT("'" &amp; $D45 &amp; "'!F:F"), MATCH($C45, INDIRECT("'" &amp; $D45 &amp; "'!$D:$D"), 0))</f>
        <v>Iteration and review</v>
      </c>
      <c r="F45" s="1205" t="str">
        <f t="shared" ref="F45:F56" ca="1" si="10">INDEX(INDIRECT("'" &amp; $D45 &amp; "'!G:G"), MATCH($C45, INDIRECT("'" &amp; $D45 &amp; "'!$D:$D"), 0))</f>
        <v>LO2 Be able to initiate, plan and design a new interactive media product to a client brief</v>
      </c>
      <c r="G45" s="1205" t="str">
        <f t="shared" ref="G45:G56" ca="1" si="11">INDEX(INDIRECT("'" &amp; $D45 &amp; "'!H:H"), MATCH($C45, INDIRECT("'" &amp; $D45 &amp; "'!$D:$D"), 0))</f>
        <v>Justifying Design Choices for Client Needs</v>
      </c>
    </row>
    <row r="46" spans="1:7" ht="46" thickBot="1">
      <c r="A46" s="2256"/>
      <c r="B46" s="1235">
        <v>1.2</v>
      </c>
      <c r="C46" s="1214">
        <v>28</v>
      </c>
      <c r="D46" s="1209" t="s">
        <v>265</v>
      </c>
      <c r="E46" s="1205" t="str">
        <f t="shared" ca="1" si="9"/>
        <v>Iteration and review</v>
      </c>
      <c r="F46" s="1205" t="str">
        <f t="shared" ca="1" si="10"/>
        <v>LO2 Be able to initiate, plan and design a new interactive media product to a client brief</v>
      </c>
      <c r="G46" s="1205" t="str">
        <f t="shared" ca="1" si="11"/>
        <v>Reviewing Design and Refining Based on Feedback</v>
      </c>
    </row>
    <row r="47" spans="1:7" ht="46" thickTop="1">
      <c r="A47" s="2251" t="s">
        <v>73</v>
      </c>
      <c r="B47" s="1235">
        <v>2.1</v>
      </c>
      <c r="C47" s="1214">
        <v>29</v>
      </c>
      <c r="D47" s="1209" t="s">
        <v>265</v>
      </c>
      <c r="E47" s="1205" t="str">
        <f t="shared" ca="1" si="9"/>
        <v>Iteration and review</v>
      </c>
      <c r="F47" s="1205" t="str">
        <f t="shared" ca="1" si="10"/>
        <v>LO2 Be able to initiate, plan and design a new interactive media product to a client brief</v>
      </c>
      <c r="G47" s="1205" t="str">
        <f t="shared" ca="1" si="11"/>
        <v>Annotated Layouts and Designs for Interactive Media</v>
      </c>
    </row>
    <row r="48" spans="1:7" ht="46" thickBot="1">
      <c r="A48" s="2252"/>
      <c r="B48" s="1235">
        <v>2.2000000000000002</v>
      </c>
      <c r="C48" s="1214">
        <v>30</v>
      </c>
      <c r="D48" s="1209" t="s">
        <v>265</v>
      </c>
      <c r="E48" s="1205" t="str">
        <f t="shared" ca="1" si="9"/>
        <v>Iteration and review</v>
      </c>
      <c r="F48" s="1205" t="str">
        <f t="shared" ca="1" si="10"/>
        <v>LO2 Be able to initiate, plan and design a new interactive media product to a client brief</v>
      </c>
      <c r="G48" s="1205" t="str">
        <f t="shared" ca="1" si="11"/>
        <v>Final Design Presentation and Justification</v>
      </c>
    </row>
    <row r="49" spans="1:7" ht="46" thickTop="1">
      <c r="A49" s="2251" t="s">
        <v>99</v>
      </c>
      <c r="B49" s="1236">
        <v>3.1</v>
      </c>
      <c r="C49" s="1214">
        <v>31</v>
      </c>
      <c r="D49" s="1209" t="s">
        <v>265</v>
      </c>
      <c r="E49" s="1205" t="str">
        <f t="shared" ca="1" si="9"/>
        <v>Iteration and review</v>
      </c>
      <c r="F49" s="1205" t="str">
        <f t="shared" ca="1" si="10"/>
        <v>LO2 Be able to initiate, plan and design a new interactive media product to a client brief</v>
      </c>
      <c r="G49" s="1205" t="str">
        <f t="shared" ca="1" si="11"/>
        <v>Setting Up Folder Structure and File Naming Conventions</v>
      </c>
    </row>
    <row r="50" spans="1:7" ht="46" thickBot="1">
      <c r="A50" s="2252"/>
      <c r="B50" s="1236">
        <v>3.2</v>
      </c>
      <c r="C50" s="1214">
        <v>32</v>
      </c>
      <c r="D50" s="1209" t="s">
        <v>265</v>
      </c>
      <c r="E50" s="1205" t="str">
        <f t="shared" ca="1" si="9"/>
        <v>Media Production</v>
      </c>
      <c r="F50" s="1205" t="str">
        <f t="shared" ca="1" si="10"/>
        <v>LO2 Be able to initiate, plan and design a new interactive media product to a client brief</v>
      </c>
      <c r="G50" s="1205" t="str">
        <f t="shared" ca="1" si="11"/>
        <v>Implementing Version Control and Backup</v>
      </c>
    </row>
    <row r="51" spans="1:7" ht="31" thickTop="1">
      <c r="A51" s="2251" t="s">
        <v>127</v>
      </c>
      <c r="B51" s="1235">
        <v>4.0999999999999996</v>
      </c>
      <c r="C51" s="1214">
        <v>33</v>
      </c>
      <c r="D51" s="1209" t="s">
        <v>265</v>
      </c>
      <c r="E51" s="1205" t="str">
        <f t="shared" ca="1" si="9"/>
        <v>Media Production</v>
      </c>
      <c r="F51" s="1205" t="str">
        <f t="shared" ca="1" si="10"/>
        <v>LO3 Be able to create a planned interactive media product</v>
      </c>
      <c r="G51" s="1205" t="str">
        <f t="shared" ca="1" si="11"/>
        <v>Ensuring Consistency with Templates and Master Pages</v>
      </c>
    </row>
    <row r="52" spans="1:7" ht="31" thickBot="1">
      <c r="A52" s="2252"/>
      <c r="B52" s="1235">
        <v>4.2</v>
      </c>
      <c r="C52" s="1214">
        <v>34</v>
      </c>
      <c r="D52" s="1209" t="s">
        <v>265</v>
      </c>
      <c r="E52" s="1205" t="str">
        <f t="shared" ca="1" si="9"/>
        <v>Planning</v>
      </c>
      <c r="F52" s="1205" t="str">
        <f t="shared" ca="1" si="10"/>
        <v>LO3 Be able to create a planned interactive media product</v>
      </c>
      <c r="G52" s="1205" t="str">
        <f t="shared" ca="1" si="11"/>
        <v>Inserting Digital Media Components</v>
      </c>
    </row>
    <row r="53" spans="1:7" ht="19.5" customHeight="1" thickTop="1">
      <c r="A53" s="2251" t="s">
        <v>162</v>
      </c>
      <c r="B53" s="1235">
        <v>5.0999999999999996</v>
      </c>
      <c r="C53" s="1214">
        <v>35</v>
      </c>
      <c r="D53" s="1209" t="s">
        <v>265</v>
      </c>
      <c r="E53" s="1205" t="str">
        <f t="shared" ca="1" si="9"/>
        <v>Media Production</v>
      </c>
      <c r="F53" s="1205" t="str">
        <f t="shared" ca="1" si="10"/>
        <v>LO3 Be able to create a planned interactive media product</v>
      </c>
      <c r="G53" s="1205" t="str">
        <f t="shared" ca="1" si="11"/>
        <v>Applying Appropriate File Formats</v>
      </c>
    </row>
    <row r="54" spans="1:7" ht="31" thickBot="1">
      <c r="A54" s="2252"/>
      <c r="B54" s="1236">
        <v>5.2</v>
      </c>
      <c r="C54" s="1214">
        <v>36</v>
      </c>
      <c r="D54" s="1209" t="s">
        <v>265</v>
      </c>
      <c r="E54" s="1205" t="str">
        <f t="shared" ca="1" si="9"/>
        <v>Media Production</v>
      </c>
      <c r="F54" s="1205" t="str">
        <f t="shared" ca="1" si="10"/>
        <v>LO3 Be able to create a planned interactive media product</v>
      </c>
      <c r="G54" s="1205" t="str">
        <f t="shared" ca="1" si="11"/>
        <v>Aligning Components and Layout</v>
      </c>
    </row>
    <row r="55" spans="1:7" ht="31" thickTop="1">
      <c r="A55" s="2251" t="s">
        <v>197</v>
      </c>
      <c r="B55" s="1236">
        <v>6.1</v>
      </c>
      <c r="C55" s="1214">
        <v>37</v>
      </c>
      <c r="D55" s="1209" t="s">
        <v>265</v>
      </c>
      <c r="E55" s="1205" t="str">
        <f t="shared" ca="1" si="9"/>
        <v>Media Production</v>
      </c>
      <c r="F55" s="1205" t="str">
        <f t="shared" ca="1" si="10"/>
        <v>LO3 Be able to create a planned interactive media product</v>
      </c>
      <c r="G55" s="1205" t="str">
        <f t="shared" ca="1" si="11"/>
        <v>Enhancing User Experience with Transitions and Effects</v>
      </c>
    </row>
    <row r="56" spans="1:7" ht="31" thickBot="1">
      <c r="A56" s="2252"/>
      <c r="B56" s="1236">
        <v>6.2</v>
      </c>
      <c r="C56" s="1214">
        <v>38</v>
      </c>
      <c r="D56" s="1209" t="s">
        <v>265</v>
      </c>
      <c r="E56" s="1205" t="str">
        <f t="shared" ca="1" si="9"/>
        <v>Visualisation Tools</v>
      </c>
      <c r="F56" s="1205" t="str">
        <f t="shared" ca="1" si="10"/>
        <v>LO3 Be able to create a planned interactive media product</v>
      </c>
      <c r="G56" s="1205" t="str">
        <f t="shared" ca="1" si="11"/>
        <v>Optimising Media for Platform Performance</v>
      </c>
    </row>
    <row r="57" spans="1:7" ht="17" thickTop="1">
      <c r="A57" s="2259" t="s">
        <v>6</v>
      </c>
      <c r="B57" s="1217"/>
      <c r="C57" s="1218"/>
      <c r="D57" s="1219"/>
      <c r="E57" s="1219"/>
      <c r="F57" s="1220"/>
      <c r="G57" s="1221"/>
    </row>
    <row r="58" spans="1:7" ht="17" thickBot="1">
      <c r="A58" s="2260"/>
      <c r="B58" s="1222"/>
      <c r="C58" s="1223"/>
      <c r="D58" s="1224"/>
      <c r="E58" s="1224"/>
      <c r="F58" s="1225"/>
      <c r="G58" s="1226"/>
    </row>
    <row r="59" spans="1:7" ht="17" thickBot="1">
      <c r="A59" s="1413" t="s">
        <v>913</v>
      </c>
      <c r="B59" s="1227"/>
      <c r="C59" s="1228"/>
      <c r="D59" s="1229"/>
      <c r="E59" s="1229"/>
      <c r="F59" s="1230"/>
      <c r="G59" s="1231"/>
    </row>
    <row r="60" spans="1:7" ht="30">
      <c r="A60" s="2252" t="s">
        <v>38</v>
      </c>
      <c r="B60" s="1237">
        <v>1.1000000000000001</v>
      </c>
      <c r="C60" s="1214">
        <v>39</v>
      </c>
      <c r="D60" s="1209" t="s">
        <v>265</v>
      </c>
      <c r="E60" s="1205" t="str">
        <f t="shared" ref="E60:E71" ca="1" si="12">INDEX(INDIRECT("'" &amp; $D60 &amp; "'!F:F"), MATCH($C60, INDIRECT("'" &amp; $D60 &amp; "'!$D:$D"), 0))</f>
        <v>Iteration and review</v>
      </c>
      <c r="F60" s="1205" t="str">
        <f t="shared" ref="F60:F71" ca="1" si="13">INDEX(INDIRECT("'" &amp; $D60 &amp; "'!G:G"), MATCH($C60, INDIRECT("'" &amp; $D60 &amp; "'!$D:$D"), 0))</f>
        <v>LO3 Be able to create a planned interactive media product</v>
      </c>
      <c r="G60" s="1205" t="str">
        <f t="shared" ref="G60:G71" ca="1" si="14">INDEX(INDIRECT("'" &amp; $D60 &amp; "'!H:H"), MATCH($C60, INDIRECT("'" &amp; $D60 &amp; "'!$D:$D"), 0))</f>
        <v>Including Accessibility Features in Media</v>
      </c>
    </row>
    <row r="61" spans="1:7" ht="31" thickBot="1">
      <c r="A61" s="2252"/>
      <c r="B61" s="1213">
        <v>1.2</v>
      </c>
      <c r="C61" s="1214">
        <v>40</v>
      </c>
      <c r="D61" s="1209" t="s">
        <v>265</v>
      </c>
      <c r="E61" s="1205" t="str">
        <f t="shared" ca="1" si="12"/>
        <v>Planning</v>
      </c>
      <c r="F61" s="1205" t="str">
        <f t="shared" ca="1" si="13"/>
        <v>LO3 Be able to create a planned interactive media product</v>
      </c>
      <c r="G61" s="1205" t="str">
        <f t="shared" ca="1" si="14"/>
        <v>Developing a Functional GUI for Navigation</v>
      </c>
    </row>
    <row r="62" spans="1:7" ht="31" thickTop="1">
      <c r="A62" s="2251" t="s">
        <v>75</v>
      </c>
      <c r="B62" s="1213">
        <v>2.1</v>
      </c>
      <c r="C62" s="1214">
        <v>41</v>
      </c>
      <c r="D62" s="1209" t="s">
        <v>265</v>
      </c>
      <c r="E62" s="1205" t="str">
        <f t="shared" ca="1" si="12"/>
        <v>Visualisation Tools</v>
      </c>
      <c r="F62" s="1205" t="str">
        <f t="shared" ca="1" si="13"/>
        <v>LO3 Be able to create a planned interactive media product</v>
      </c>
      <c r="G62" s="1205" t="str">
        <f t="shared" ca="1" si="14"/>
        <v>Implementing Interactive Elements in Media Product</v>
      </c>
    </row>
    <row r="63" spans="1:7" ht="31" thickBot="1">
      <c r="A63" s="2252"/>
      <c r="B63" s="1213">
        <v>2.2000000000000002</v>
      </c>
      <c r="C63" s="1214">
        <v>42</v>
      </c>
      <c r="D63" s="1209" t="s">
        <v>265</v>
      </c>
      <c r="E63" s="1205" t="str">
        <f t="shared" ca="1" si="12"/>
        <v>Media Production</v>
      </c>
      <c r="F63" s="1205" t="str">
        <f t="shared" ca="1" si="13"/>
        <v>LO3 Be able to create a planned interactive media product</v>
      </c>
      <c r="G63" s="1205" t="str">
        <f t="shared" ca="1" si="14"/>
        <v>Advanced Interactive Features: Drag-and-Drop</v>
      </c>
    </row>
    <row r="64" spans="1:7" ht="31" thickTop="1">
      <c r="A64" s="2251" t="s">
        <v>100</v>
      </c>
      <c r="B64" s="893">
        <v>3.1</v>
      </c>
      <c r="C64" s="1214">
        <v>43</v>
      </c>
      <c r="D64" s="1209" t="s">
        <v>265</v>
      </c>
      <c r="E64" s="1205" t="str">
        <f t="shared" ca="1" si="12"/>
        <v>Visualisation Tools</v>
      </c>
      <c r="F64" s="1205" t="str">
        <f t="shared" ca="1" si="13"/>
        <v>LO3 Be able to create a planned interactive media product</v>
      </c>
      <c r="G64" s="1205" t="str">
        <f t="shared" ca="1" si="14"/>
        <v>Optimising Responsive Design for Different Devices</v>
      </c>
    </row>
    <row r="65" spans="1:7" ht="31" thickBot="1">
      <c r="A65" s="2252"/>
      <c r="B65" s="893">
        <v>3.2</v>
      </c>
      <c r="C65" s="1214">
        <v>44</v>
      </c>
      <c r="D65" s="1209" t="s">
        <v>265</v>
      </c>
      <c r="E65" s="1205" t="str">
        <f t="shared" ca="1" si="12"/>
        <v>Media Production</v>
      </c>
      <c r="F65" s="1205" t="str">
        <f t="shared" ca="1" si="13"/>
        <v>LO3 Be able to create a planned interactive media product</v>
      </c>
      <c r="G65" s="1205" t="str">
        <f t="shared" ca="1" si="14"/>
        <v>Reviewing the User Interface</v>
      </c>
    </row>
    <row r="66" spans="1:7" ht="31" thickTop="1">
      <c r="A66" s="2251" t="s">
        <v>132</v>
      </c>
      <c r="B66" s="1213">
        <v>4.0999999999999996</v>
      </c>
      <c r="C66" s="1214">
        <v>45</v>
      </c>
      <c r="D66" s="1209" t="s">
        <v>265</v>
      </c>
      <c r="E66" s="1205" t="str">
        <f t="shared" ca="1" si="12"/>
        <v>Iteration and review</v>
      </c>
      <c r="F66" s="1205" t="str">
        <f t="shared" ca="1" si="13"/>
        <v>LO3 Be able to create a planned interactive media product</v>
      </c>
      <c r="G66" s="1205" t="str">
        <f t="shared" ca="1" si="14"/>
        <v>Testing Interactive Features in the Media Product</v>
      </c>
    </row>
    <row r="67" spans="1:7" ht="31" thickBot="1">
      <c r="A67" s="2252"/>
      <c r="B67" s="1213">
        <v>4.2</v>
      </c>
      <c r="C67" s="1214">
        <v>46</v>
      </c>
      <c r="D67" s="1209" t="s">
        <v>265</v>
      </c>
      <c r="E67" s="1205" t="str">
        <f t="shared" ca="1" si="12"/>
        <v>Iteration and review</v>
      </c>
      <c r="F67" s="1205" t="str">
        <f t="shared" ca="1" si="13"/>
        <v>LO3 Be able to create a planned interactive media product</v>
      </c>
      <c r="G67" s="1205" t="str">
        <f t="shared" ca="1" si="14"/>
        <v>Platform Optimisation for Performance</v>
      </c>
    </row>
    <row r="68" spans="1:7" ht="31" thickTop="1">
      <c r="A68" s="2251" t="s">
        <v>166</v>
      </c>
      <c r="B68" s="1213">
        <v>5.0999999999999996</v>
      </c>
      <c r="C68" s="1214">
        <v>47</v>
      </c>
      <c r="D68" s="1209" t="s">
        <v>265</v>
      </c>
      <c r="E68" s="1205" t="str">
        <f t="shared" ca="1" si="12"/>
        <v>Iteration and review</v>
      </c>
      <c r="F68" s="1205" t="str">
        <f t="shared" ca="1" si="13"/>
        <v>LO3 Be able to create a planned interactive media product</v>
      </c>
      <c r="G68" s="1205" t="str">
        <f t="shared" ca="1" si="14"/>
        <v>Reviewing Media Product to Meet Industry Standards</v>
      </c>
    </row>
    <row r="69" spans="1:7" ht="31" thickBot="1">
      <c r="A69" s="2252"/>
      <c r="B69" s="893">
        <v>5.2</v>
      </c>
      <c r="C69" s="1214">
        <v>48</v>
      </c>
      <c r="D69" s="1209" t="s">
        <v>265</v>
      </c>
      <c r="E69" s="1205" t="str">
        <f t="shared" ca="1" si="12"/>
        <v>Media Production</v>
      </c>
      <c r="F69" s="1205" t="str">
        <f t="shared" ca="1" si="13"/>
        <v>LO3 Be able to create a planned interactive media product</v>
      </c>
      <c r="G69" s="1205" t="str">
        <f t="shared" ca="1" si="14"/>
        <v>Ensuring Platform Compatibility</v>
      </c>
    </row>
    <row r="70" spans="1:7" ht="31" thickTop="1">
      <c r="A70" s="2251" t="s">
        <v>200</v>
      </c>
      <c r="B70" s="893">
        <v>6.1</v>
      </c>
      <c r="C70" s="1214">
        <v>49</v>
      </c>
      <c r="D70" s="1209" t="s">
        <v>265</v>
      </c>
      <c r="E70" s="1205" t="str">
        <f t="shared" ca="1" si="12"/>
        <v>Iteration and review</v>
      </c>
      <c r="F70" s="1205" t="str">
        <f t="shared" ca="1" si="13"/>
        <v>LO3 Be able to create a planned interactive media product</v>
      </c>
      <c r="G70" s="1205" t="str">
        <f t="shared" ca="1" si="14"/>
        <v>Final Improvements Based on Feedback</v>
      </c>
    </row>
    <row r="71" spans="1:7" ht="31" thickBot="1">
      <c r="A71" s="2252"/>
      <c r="B71" s="893">
        <v>6.2</v>
      </c>
      <c r="C71" s="1214">
        <v>50</v>
      </c>
      <c r="D71" s="1209" t="s">
        <v>265</v>
      </c>
      <c r="E71" s="1205" t="str">
        <f t="shared" ca="1" si="12"/>
        <v>Media Production</v>
      </c>
      <c r="F71" s="1205" t="str">
        <f t="shared" ca="1" si="13"/>
        <v>LO3 Be able to create a planned interactive media product</v>
      </c>
      <c r="G71" s="1205" t="str">
        <f t="shared" ca="1" si="14"/>
        <v>Reviewing Media Performance on Devices</v>
      </c>
    </row>
    <row r="72" spans="1:7" ht="17" thickTop="1">
      <c r="A72" s="2259" t="s">
        <v>6</v>
      </c>
      <c r="B72" s="1217"/>
      <c r="C72" s="1218"/>
      <c r="D72" s="1219"/>
      <c r="E72" s="1219"/>
      <c r="F72" s="1220"/>
      <c r="G72" s="1221"/>
    </row>
    <row r="73" spans="1:7" ht="17" thickBot="1">
      <c r="A73" s="2260"/>
      <c r="B73" s="1222"/>
      <c r="C73" s="1223"/>
      <c r="D73" s="1224"/>
      <c r="E73" s="1224"/>
      <c r="F73" s="1225"/>
      <c r="G73" s="1226"/>
    </row>
    <row r="74" spans="1:7" ht="17" thickTop="1">
      <c r="A74" s="2259" t="s">
        <v>6</v>
      </c>
      <c r="B74" s="1217"/>
      <c r="C74" s="1218"/>
      <c r="D74" s="1219"/>
      <c r="E74" s="1219"/>
      <c r="F74" s="1220"/>
      <c r="G74" s="1221"/>
    </row>
    <row r="75" spans="1:7" ht="17" thickBot="1">
      <c r="A75" s="2260"/>
      <c r="B75" s="1222"/>
      <c r="C75" s="1223"/>
      <c r="D75" s="1224"/>
      <c r="E75" s="1224"/>
      <c r="F75" s="1225"/>
      <c r="G75" s="1226"/>
    </row>
    <row r="76" spans="1:7" ht="17" thickBot="1">
      <c r="A76" s="1413" t="s">
        <v>914</v>
      </c>
      <c r="B76" s="1227"/>
      <c r="C76" s="1257"/>
      <c r="D76" s="1258"/>
      <c r="E76" s="1229"/>
      <c r="F76" s="1230"/>
      <c r="G76" s="1231"/>
    </row>
    <row r="77" spans="1:7" ht="30">
      <c r="A77" s="2252" t="s">
        <v>41</v>
      </c>
      <c r="B77" s="1255">
        <v>1.1000000000000001</v>
      </c>
      <c r="C77" s="1259">
        <v>51</v>
      </c>
      <c r="D77" s="1209" t="s">
        <v>265</v>
      </c>
      <c r="E77" s="1256" t="str">
        <f t="shared" ref="E77:E86" ca="1" si="15">INDEX(INDIRECT("'" &amp; $D77 &amp; "'!F:F"), MATCH($C77, INDIRECT("'" &amp; $D77 &amp; "'!$D:$D"), 0))</f>
        <v>Iteration and review</v>
      </c>
      <c r="F77" s="1205" t="str">
        <f t="shared" ref="F77:F86" ca="1" si="16">INDEX(INDIRECT("'" &amp; $D77 &amp; "'!G:G"), MATCH($C77, INDIRECT("'" &amp; $D77 &amp; "'!$D:$D"), 0))</f>
        <v>LO3 Be able to create a planned interactive media product</v>
      </c>
      <c r="G77" s="1205" t="str">
        <f t="shared" ref="G77:G86" ca="1" si="17">INDEX(INDIRECT("'" &amp; $D77 &amp; "'!H:H"), MATCH($C77, INDIRECT("'" &amp; $D77 &amp; "'!$D:$D"), 0))</f>
        <v>Finalising High-Quality User Experience</v>
      </c>
    </row>
    <row r="78" spans="1:7" ht="31" thickBot="1">
      <c r="A78" s="2252"/>
      <c r="B78" s="1213">
        <v>1.2</v>
      </c>
      <c r="C78" s="1216">
        <v>52</v>
      </c>
      <c r="D78" s="1209" t="s">
        <v>265</v>
      </c>
      <c r="E78" s="1205" t="str">
        <f t="shared" ca="1" si="15"/>
        <v>Media Production</v>
      </c>
      <c r="F78" s="1205" t="str">
        <f t="shared" ca="1" si="16"/>
        <v>LO3 Be able to create a planned interactive media product</v>
      </c>
      <c r="G78" s="1205" t="str">
        <f t="shared" ca="1" si="17"/>
        <v>Documenting the Development Process</v>
      </c>
    </row>
    <row r="79" spans="1:7" ht="31" thickTop="1">
      <c r="A79" s="2251" t="s">
        <v>78</v>
      </c>
      <c r="B79" s="1213">
        <v>2.1</v>
      </c>
      <c r="C79" s="1259">
        <v>53</v>
      </c>
      <c r="D79" s="1209" t="s">
        <v>265</v>
      </c>
      <c r="E79" s="1205" t="str">
        <f t="shared" ca="1" si="15"/>
        <v>Media Production</v>
      </c>
      <c r="F79" s="1205" t="str">
        <f t="shared" ca="1" si="16"/>
        <v>LO4 Be able to test the new interactive media product</v>
      </c>
      <c r="G79" s="1205" t="str">
        <f t="shared" ca="1" si="17"/>
        <v>Submitting the Final Media Product</v>
      </c>
    </row>
    <row r="80" spans="1:7" ht="31" thickBot="1">
      <c r="A80" s="2252"/>
      <c r="B80" s="1213">
        <v>2.2000000000000002</v>
      </c>
      <c r="C80" s="1216">
        <v>54</v>
      </c>
      <c r="D80" s="1209" t="s">
        <v>265</v>
      </c>
      <c r="E80" s="1205" t="str">
        <f t="shared" ca="1" si="15"/>
        <v>Iteration and review</v>
      </c>
      <c r="F80" s="1205" t="str">
        <f t="shared" ca="1" si="16"/>
        <v>LO4 Be able to test the new interactive media product</v>
      </c>
      <c r="G80" s="1205" t="str">
        <f t="shared" ca="1" si="17"/>
        <v>Final Revisions Based on Testing</v>
      </c>
    </row>
    <row r="81" spans="1:7" ht="31" thickTop="1">
      <c r="A81" s="2251" t="s">
        <v>102</v>
      </c>
      <c r="B81" s="893">
        <v>3.1</v>
      </c>
      <c r="C81" s="1259">
        <v>55</v>
      </c>
      <c r="D81" s="1209" t="s">
        <v>265</v>
      </c>
      <c r="E81" s="1205" t="str">
        <f t="shared" ca="1" si="15"/>
        <v>Media Production</v>
      </c>
      <c r="F81" s="1205" t="str">
        <f t="shared" ca="1" si="16"/>
        <v>LO4 Be able to test the new interactive media product</v>
      </c>
      <c r="G81" s="1205" t="str">
        <f t="shared" ca="1" si="17"/>
        <v>Creating a Test Plan for Media Product</v>
      </c>
    </row>
    <row r="82" spans="1:7" ht="31" thickBot="1">
      <c r="A82" s="2252"/>
      <c r="B82" s="893">
        <v>3.2</v>
      </c>
      <c r="C82" s="1216">
        <v>56</v>
      </c>
      <c r="D82" s="1209" t="s">
        <v>265</v>
      </c>
      <c r="E82" s="1205" t="str">
        <f t="shared" ca="1" si="15"/>
        <v>Planning</v>
      </c>
      <c r="F82" s="1205" t="str">
        <f t="shared" ca="1" si="16"/>
        <v>LO4 Be able to test the new interactive media product</v>
      </c>
      <c r="G82" s="1205" t="str">
        <f t="shared" ca="1" si="17"/>
        <v>Testing Functionality: Navigation and Usability</v>
      </c>
    </row>
    <row r="83" spans="1:7" ht="31" thickTop="1">
      <c r="A83" s="2251" t="s">
        <v>133</v>
      </c>
      <c r="B83" s="1213">
        <v>4.0999999999999996</v>
      </c>
      <c r="C83" s="1259">
        <v>57</v>
      </c>
      <c r="D83" s="1209" t="s">
        <v>265</v>
      </c>
      <c r="E83" s="1205" t="str">
        <f t="shared" ca="1" si="15"/>
        <v>Media Production</v>
      </c>
      <c r="F83" s="1205" t="str">
        <f t="shared" ca="1" si="16"/>
        <v>LO4 Be able to test the new interactive media product</v>
      </c>
      <c r="G83" s="1205" t="str">
        <f t="shared" ca="1" si="17"/>
        <v>User Experience Testing: Interaction and Feedback</v>
      </c>
    </row>
    <row r="84" spans="1:7" ht="31" thickBot="1">
      <c r="A84" s="2252"/>
      <c r="B84" s="1213">
        <v>4.2</v>
      </c>
      <c r="C84" s="1216">
        <v>58</v>
      </c>
      <c r="D84" s="1209" t="s">
        <v>265</v>
      </c>
      <c r="E84" s="1205" t="str">
        <f t="shared" ca="1" si="15"/>
        <v>Media Production</v>
      </c>
      <c r="F84" s="1205" t="str">
        <f t="shared" ca="1" si="16"/>
        <v>LO4 Be able to test the new interactive media product</v>
      </c>
      <c r="G84" s="1205" t="str">
        <f t="shared" ca="1" si="17"/>
        <v>Evaluating Load Times for Screens</v>
      </c>
    </row>
    <row r="85" spans="1:7" ht="31" thickTop="1">
      <c r="A85" s="2251" t="s">
        <v>168</v>
      </c>
      <c r="B85" s="1213">
        <v>5.0999999999999996</v>
      </c>
      <c r="C85" s="1259">
        <v>59</v>
      </c>
      <c r="D85" s="1209" t="s">
        <v>265</v>
      </c>
      <c r="E85" s="1205" t="str">
        <f t="shared" ca="1" si="15"/>
        <v>Planning</v>
      </c>
      <c r="F85" s="1205" t="str">
        <f t="shared" ca="1" si="16"/>
        <v>LO4 Be able to test the new interactive media product</v>
      </c>
      <c r="G85" s="1205" t="str">
        <f t="shared" ca="1" si="17"/>
        <v>Testing Media for Completeness and Accuracy</v>
      </c>
    </row>
    <row r="86" spans="1:7" ht="31" thickBot="1">
      <c r="A86" s="2252"/>
      <c r="B86" s="893">
        <v>5.2</v>
      </c>
      <c r="C86" s="1216">
        <v>60</v>
      </c>
      <c r="D86" s="1209" t="s">
        <v>265</v>
      </c>
      <c r="E86" s="1205" t="str">
        <f t="shared" ca="1" si="15"/>
        <v>Media Production</v>
      </c>
      <c r="F86" s="1205" t="str">
        <f t="shared" ca="1" si="16"/>
        <v>LO4 Be able to test the new interactive media product</v>
      </c>
      <c r="G86" s="1205" t="str">
        <f t="shared" ca="1" si="17"/>
        <v>Accessibility Testing: Alt Tags, Text Size</v>
      </c>
    </row>
    <row r="87" spans="1:7" ht="17" thickTop="1">
      <c r="A87" s="2257" t="s">
        <v>6</v>
      </c>
      <c r="B87" s="1217"/>
      <c r="C87" s="1223"/>
      <c r="D87" s="1224"/>
      <c r="E87" s="1219"/>
      <c r="F87" s="1220"/>
      <c r="G87" s="1221"/>
    </row>
    <row r="88" spans="1:7" ht="17" thickBot="1">
      <c r="A88" s="2258"/>
      <c r="B88" s="1222"/>
      <c r="C88" s="1223"/>
      <c r="D88" s="1224"/>
      <c r="E88" s="1224"/>
      <c r="F88" s="1225"/>
      <c r="G88" s="1226"/>
    </row>
    <row r="89" spans="1:7" ht="17" thickBot="1">
      <c r="A89" s="1413" t="s">
        <v>915</v>
      </c>
      <c r="B89" s="1227"/>
      <c r="C89" s="1228"/>
      <c r="D89" s="1229"/>
      <c r="E89" s="1229"/>
      <c r="F89" s="1230"/>
      <c r="G89" s="1231"/>
    </row>
    <row r="90" spans="1:7" ht="30">
      <c r="A90" s="2252" t="s">
        <v>374</v>
      </c>
      <c r="B90" s="1235">
        <v>1.1000000000000001</v>
      </c>
      <c r="C90" s="1216">
        <v>61</v>
      </c>
      <c r="D90" s="1209" t="s">
        <v>265</v>
      </c>
      <c r="E90" s="1205" t="str">
        <f t="shared" ref="E90:E101" ca="1" si="18">INDEX(INDIRECT("'" &amp; $D90 &amp; "'!F:F"), MATCH($C90, INDIRECT("'" &amp; $D90 &amp; "'!$D:$D"), 0))</f>
        <v>Planning</v>
      </c>
      <c r="F90" s="1205" t="str">
        <f t="shared" ref="F90:F101" ca="1" si="19">INDEX(INDIRECT("'" &amp; $D90 &amp; "'!G:G"), MATCH($C90, INDIRECT("'" &amp; $D90 &amp; "'!$D:$D"), 0))</f>
        <v>LO4 Be able to test the new interactive media product</v>
      </c>
      <c r="G90" s="1205" t="str">
        <f t="shared" ref="G90:G101" ca="1" si="20">INDEX(INDIRECT("'" &amp; $D90 &amp; "'!H:H"), MATCH($C90, INDIRECT("'" &amp; $D90 &amp; "'!$D:$D"), 0))</f>
        <v>Performance Testing for Different Platforms</v>
      </c>
    </row>
    <row r="91" spans="1:7" ht="31" thickBot="1">
      <c r="A91" s="2252"/>
      <c r="B91" s="1235">
        <v>1.2</v>
      </c>
      <c r="C91" s="1233">
        <v>62</v>
      </c>
      <c r="D91" s="1209" t="s">
        <v>265</v>
      </c>
      <c r="E91" s="1205" t="str">
        <f t="shared" ca="1" si="18"/>
        <v>Media Production</v>
      </c>
      <c r="F91" s="1205" t="str">
        <f t="shared" ca="1" si="19"/>
        <v>LO4 Be able to test the new interactive media product</v>
      </c>
      <c r="G91" s="1205" t="str">
        <f t="shared" ca="1" si="20"/>
        <v>Client Testing and Feedback</v>
      </c>
    </row>
    <row r="92" spans="1:7" ht="31" thickTop="1">
      <c r="A92" s="2255" t="s">
        <v>375</v>
      </c>
      <c r="B92" s="1235">
        <v>2.1</v>
      </c>
      <c r="C92" s="1216">
        <v>63</v>
      </c>
      <c r="D92" s="1209" t="s">
        <v>265</v>
      </c>
      <c r="E92" s="1205" t="str">
        <f t="shared" ca="1" si="18"/>
        <v>Iteration and review</v>
      </c>
      <c r="F92" s="1205" t="str">
        <f t="shared" ca="1" si="19"/>
        <v>LO4 Be able to test the new interactive media product</v>
      </c>
      <c r="G92" s="1205" t="str">
        <f t="shared" ca="1" si="20"/>
        <v>Gathering User Feedback via Questionnaires</v>
      </c>
    </row>
    <row r="93" spans="1:7" ht="31" thickBot="1">
      <c r="A93" s="2256"/>
      <c r="B93" s="1235">
        <v>2.2000000000000002</v>
      </c>
      <c r="C93" s="1233">
        <v>64</v>
      </c>
      <c r="D93" s="1209" t="s">
        <v>265</v>
      </c>
      <c r="E93" s="1205" t="str">
        <f t="shared" ca="1" si="18"/>
        <v>Media theory and concepts</v>
      </c>
      <c r="F93" s="1205" t="str">
        <f t="shared" ca="1" si="19"/>
        <v>LO4 Be able to test the new interactive media product</v>
      </c>
      <c r="G93" s="1205" t="str">
        <f t="shared" ca="1" si="20"/>
        <v>Reviewing Client and User Testing Results</v>
      </c>
    </row>
    <row r="94" spans="1:7" ht="31" thickTop="1">
      <c r="A94" s="2251" t="s">
        <v>376</v>
      </c>
      <c r="B94" s="1236">
        <v>3.1</v>
      </c>
      <c r="C94" s="1216">
        <v>65</v>
      </c>
      <c r="D94" s="1209" t="s">
        <v>265</v>
      </c>
      <c r="E94" s="1205" t="str">
        <f t="shared" ca="1" si="18"/>
        <v>Iteration and review</v>
      </c>
      <c r="F94" s="1205" t="str">
        <f t="shared" ca="1" si="19"/>
        <v>LO4 Be able to test the new interactive media product</v>
      </c>
      <c r="G94" s="1205" t="str">
        <f t="shared" ca="1" si="20"/>
        <v>Making Improvements Based on Feedback</v>
      </c>
    </row>
    <row r="95" spans="1:7" ht="31" thickBot="1">
      <c r="A95" s="2252"/>
      <c r="B95" s="1236">
        <v>3.2</v>
      </c>
      <c r="C95" s="1233">
        <v>66</v>
      </c>
      <c r="D95" s="1209" t="s">
        <v>265</v>
      </c>
      <c r="E95" s="1205" t="str">
        <f t="shared" ca="1" si="18"/>
        <v>Iteration and review</v>
      </c>
      <c r="F95" s="1205" t="str">
        <f t="shared" ca="1" si="19"/>
        <v>LO4 Be able to test the new interactive media product</v>
      </c>
      <c r="G95" s="1205" t="str">
        <f t="shared" ca="1" si="20"/>
        <v>Final Testing for Usability and Performance</v>
      </c>
    </row>
    <row r="96" spans="1:7" ht="31" thickTop="1">
      <c r="A96" s="2251" t="s">
        <v>377</v>
      </c>
      <c r="B96" s="1235">
        <v>4.0999999999999996</v>
      </c>
      <c r="C96" s="1216">
        <v>67</v>
      </c>
      <c r="D96" s="1209" t="s">
        <v>265</v>
      </c>
      <c r="E96" s="1205" t="str">
        <f t="shared" ca="1" si="18"/>
        <v>Iteration and review</v>
      </c>
      <c r="F96" s="1205" t="str">
        <f t="shared" ca="1" si="19"/>
        <v>LO4 Be able to test the new interactive media product</v>
      </c>
      <c r="G96" s="1205" t="str">
        <f t="shared" ca="1" si="20"/>
        <v>Ensuring Technical Issues are Resolved</v>
      </c>
    </row>
    <row r="97" spans="1:7" ht="31" thickBot="1">
      <c r="A97" s="2252"/>
      <c r="B97" s="1235">
        <v>4.2</v>
      </c>
      <c r="C97" s="1233">
        <v>68</v>
      </c>
      <c r="D97" s="1209" t="s">
        <v>265</v>
      </c>
      <c r="E97" s="1205" t="str">
        <f t="shared" ca="1" si="18"/>
        <v>Media Production</v>
      </c>
      <c r="F97" s="1205" t="str">
        <f t="shared" ca="1" si="19"/>
        <v>LO4 Be able to test the new interactive media product</v>
      </c>
      <c r="G97" s="1205" t="str">
        <f t="shared" ca="1" si="20"/>
        <v>Final Testing and Confirmation</v>
      </c>
    </row>
    <row r="98" spans="1:7" ht="17" thickTop="1">
      <c r="A98" s="2251" t="s">
        <v>378</v>
      </c>
      <c r="B98" s="1235">
        <v>5.0999999999999996</v>
      </c>
      <c r="C98" s="1216">
        <v>69</v>
      </c>
      <c r="D98" s="1209" t="s">
        <v>265</v>
      </c>
      <c r="E98" s="1205" t="str">
        <f t="shared" ca="1" si="18"/>
        <v>Iteration and review</v>
      </c>
      <c r="F98" s="1205" t="str">
        <f t="shared" ca="1" si="19"/>
        <v>LO1-LO4</v>
      </c>
      <c r="G98" s="1205" t="str">
        <f t="shared" ca="1" si="20"/>
        <v>Preparing the Final Submission</v>
      </c>
    </row>
    <row r="99" spans="1:7" ht="17" thickBot="1">
      <c r="A99" s="2252"/>
      <c r="B99" s="1236">
        <v>5.2</v>
      </c>
      <c r="C99" s="1233">
        <v>70</v>
      </c>
      <c r="D99" s="1209" t="s">
        <v>265</v>
      </c>
      <c r="E99" s="1205" t="str">
        <f t="shared" ca="1" si="18"/>
        <v>Planning</v>
      </c>
      <c r="F99" s="1205" t="str">
        <f t="shared" ca="1" si="19"/>
        <v>LO1-LO4</v>
      </c>
      <c r="G99" s="1205" t="str">
        <f t="shared" ca="1" si="20"/>
        <v>Finalising the Media Product</v>
      </c>
    </row>
    <row r="100" spans="1:7" ht="26" thickTop="1" thickBot="1">
      <c r="A100" s="1238" t="s">
        <v>813</v>
      </c>
      <c r="B100" s="1236">
        <v>6.1</v>
      </c>
      <c r="C100" s="1216">
        <v>71</v>
      </c>
      <c r="D100" s="1209" t="s">
        <v>265</v>
      </c>
      <c r="E100" s="1205" t="str">
        <f t="shared" ca="1" si="18"/>
        <v>Iteration and review</v>
      </c>
      <c r="F100" s="1205" t="str">
        <f t="shared" ca="1" si="19"/>
        <v>LO1-LO4</v>
      </c>
      <c r="G100" s="1205" t="str">
        <f t="shared" ca="1" si="20"/>
        <v>Finalising the Media Product</v>
      </c>
    </row>
    <row r="101" spans="1:7" ht="15.75" customHeight="1" thickTop="1" thickBot="1">
      <c r="A101" s="1212" t="s">
        <v>379</v>
      </c>
      <c r="B101" s="1236">
        <v>6.2</v>
      </c>
      <c r="C101" s="1233">
        <v>72</v>
      </c>
      <c r="D101" s="1209" t="s">
        <v>265</v>
      </c>
      <c r="E101" s="1205" t="str">
        <f t="shared" ca="1" si="18"/>
        <v>Iteration and review</v>
      </c>
      <c r="F101" s="1205" t="str">
        <f t="shared" ca="1" si="19"/>
        <v>LO1-LO4</v>
      </c>
      <c r="G101" s="1205" t="str">
        <f t="shared" ca="1" si="20"/>
        <v>Finalising the Media Product</v>
      </c>
    </row>
    <row r="102" spans="1:7" ht="17">
      <c r="A102" s="2253" t="s">
        <v>815</v>
      </c>
      <c r="B102" s="1239">
        <v>7.1</v>
      </c>
      <c r="C102" s="1240"/>
      <c r="D102" s="1241"/>
      <c r="E102" s="1241"/>
      <c r="F102" s="1241"/>
      <c r="G102" s="1242" t="s">
        <v>211</v>
      </c>
    </row>
    <row r="103" spans="1:7" ht="17">
      <c r="A103" s="2254"/>
      <c r="B103" s="1239">
        <v>7.2</v>
      </c>
      <c r="C103" s="1240"/>
      <c r="D103" s="1241"/>
      <c r="E103" s="1241"/>
      <c r="F103" s="1241"/>
      <c r="G103" s="1242" t="s">
        <v>211</v>
      </c>
    </row>
    <row r="104" spans="1:7" ht="16">
      <c r="B104" s="1243"/>
      <c r="G104" s="651"/>
    </row>
    <row r="105" spans="1:7" ht="16">
      <c r="B105" s="1243"/>
      <c r="G105" s="651"/>
    </row>
    <row r="106" spans="1:7" ht="16">
      <c r="B106" s="1243"/>
      <c r="G106" s="651"/>
    </row>
    <row r="107" spans="1:7" ht="16"/>
    <row r="108" spans="1:7" ht="16"/>
    <row r="109" spans="1:7" ht="16"/>
    <row r="110" spans="1:7" ht="16"/>
    <row r="111" spans="1:7" ht="16"/>
    <row r="112" spans="1:7" ht="16"/>
    <row r="113" ht="16"/>
    <row r="114" ht="16"/>
    <row r="115" ht="16"/>
    <row r="116" ht="16"/>
    <row r="117" ht="16"/>
    <row r="118" ht="16"/>
    <row r="119" ht="16"/>
    <row r="120" ht="16"/>
    <row r="121" ht="16"/>
    <row r="122" ht="16"/>
    <row r="123" ht="16"/>
    <row r="124" ht="16"/>
    <row r="125" ht="16"/>
    <row r="126" ht="16"/>
    <row r="127" ht="16"/>
    <row r="128" ht="16"/>
    <row r="129" ht="16"/>
    <row r="130" ht="16"/>
    <row r="131" ht="16"/>
    <row r="132" ht="16"/>
    <row r="133" ht="16"/>
    <row r="134" ht="16"/>
    <row r="135" ht="16"/>
    <row r="136" ht="16"/>
    <row r="137" ht="16"/>
    <row r="138" ht="16"/>
    <row r="139" ht="16"/>
    <row r="140" ht="16"/>
    <row r="141" ht="16"/>
    <row r="142" ht="16"/>
    <row r="143" ht="16"/>
    <row r="144" ht="16"/>
  </sheetData>
  <sheetProtection algorithmName="SHA-512" hashValue="9J1EBkdUHjwyHaLacAfXijL48vUL2g5Y6MsSwjMiv8UgVAizKQyw2w4rGE2e4d4JLbpOzj4nFydeX2GKhlRSAw==" saltValue="Rl2Als1er/HVfHPZSSmpWw==" spinCount="100000" sheet="1" objects="1" scenarios="1" selectLockedCells="1" selectUnlockedCells="1"/>
  <mergeCells count="45">
    <mergeCell ref="A102:A103"/>
    <mergeCell ref="A94:A95"/>
    <mergeCell ref="A96:A97"/>
    <mergeCell ref="A98:A99"/>
    <mergeCell ref="A92:A93"/>
    <mergeCell ref="A81:A82"/>
    <mergeCell ref="A83:A84"/>
    <mergeCell ref="A85:A86"/>
    <mergeCell ref="A87:A88"/>
    <mergeCell ref="A90:A91"/>
    <mergeCell ref="A79:A80"/>
    <mergeCell ref="A68:A69"/>
    <mergeCell ref="A70:A71"/>
    <mergeCell ref="A72:A73"/>
    <mergeCell ref="A74:A75"/>
    <mergeCell ref="A77:A78"/>
    <mergeCell ref="A62:A63"/>
    <mergeCell ref="A64:A65"/>
    <mergeCell ref="A66:A67"/>
    <mergeCell ref="A60:A61"/>
    <mergeCell ref="A49:A50"/>
    <mergeCell ref="A51:A52"/>
    <mergeCell ref="A53:A54"/>
    <mergeCell ref="A55:A56"/>
    <mergeCell ref="A57:A58"/>
    <mergeCell ref="A47:A48"/>
    <mergeCell ref="A36:A37"/>
    <mergeCell ref="A38:A39"/>
    <mergeCell ref="A40:A41"/>
    <mergeCell ref="A42:A43"/>
    <mergeCell ref="A45:A46"/>
    <mergeCell ref="A30:A31"/>
    <mergeCell ref="A32:A33"/>
    <mergeCell ref="A34:A35"/>
    <mergeCell ref="A23:A24"/>
    <mergeCell ref="A26:A27"/>
    <mergeCell ref="A28:A29"/>
    <mergeCell ref="A17:A18"/>
    <mergeCell ref="A19:A20"/>
    <mergeCell ref="A21:A22"/>
    <mergeCell ref="A11:A12"/>
    <mergeCell ref="A13:A14"/>
    <mergeCell ref="A15:A16"/>
    <mergeCell ref="A9:A10"/>
    <mergeCell ref="A4:A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9F46-37EC-44B5-AF65-F77194EAB87D}">
  <sheetPr>
    <tabColor theme="5" tint="-0.249977111117893"/>
  </sheetPr>
  <dimension ref="A1:E234"/>
  <sheetViews>
    <sheetView zoomScale="125" zoomScaleNormal="125" workbookViewId="0">
      <pane ySplit="2" topLeftCell="A3" activePane="bottomLeft" state="frozen"/>
      <selection pane="bottomLeft" activeCell="F1" sqref="F1:AI1048576"/>
    </sheetView>
  </sheetViews>
  <sheetFormatPr baseColWidth="10" defaultColWidth="9" defaultRowHeight="15.75" customHeight="1"/>
  <cols>
    <col min="1" max="1" width="14.6640625" style="47" customWidth="1"/>
    <col min="3" max="3" width="17.1640625" customWidth="1"/>
    <col min="4" max="4" width="24" bestFit="1" customWidth="1"/>
    <col min="5" max="5" width="53" customWidth="1"/>
  </cols>
  <sheetData>
    <row r="1" spans="1:5" ht="15.75" customHeight="1">
      <c r="A1" s="1409" t="s">
        <v>749</v>
      </c>
      <c r="B1" s="870"/>
      <c r="C1" s="871"/>
      <c r="D1" s="872"/>
      <c r="E1" s="874"/>
    </row>
    <row r="2" spans="1:5" ht="60.75" customHeight="1" thickBot="1">
      <c r="A2" s="1410" t="s">
        <v>750</v>
      </c>
      <c r="B2" s="876" t="s">
        <v>751</v>
      </c>
      <c r="C2" s="877" t="s">
        <v>752</v>
      </c>
      <c r="D2" s="878" t="s">
        <v>753</v>
      </c>
      <c r="E2" s="878" t="s">
        <v>756</v>
      </c>
    </row>
    <row r="3" spans="1:5" ht="17" thickBot="1">
      <c r="A3" s="1411" t="s">
        <v>767</v>
      </c>
      <c r="B3" s="1175"/>
      <c r="C3" s="1176"/>
      <c r="D3" s="1177"/>
      <c r="E3" s="1177"/>
    </row>
    <row r="4" spans="1:5" ht="18" customHeight="1" thickTop="1" thickBot="1">
      <c r="A4" s="1798" t="s">
        <v>768</v>
      </c>
      <c r="B4" s="843"/>
      <c r="C4" s="843"/>
      <c r="D4" s="843"/>
      <c r="E4" s="843"/>
    </row>
    <row r="5" spans="1:5" ht="18" customHeight="1" thickTop="1" thickBot="1">
      <c r="A5" s="1798"/>
      <c r="B5" s="843"/>
      <c r="C5" s="843"/>
      <c r="D5" s="843"/>
      <c r="E5" s="843"/>
    </row>
    <row r="6" spans="1:5" ht="18" customHeight="1" thickTop="1" thickBot="1">
      <c r="A6" s="1798"/>
      <c r="B6" s="843"/>
      <c r="C6" s="843"/>
      <c r="D6" s="843"/>
      <c r="E6" s="843"/>
    </row>
    <row r="7" spans="1:5" ht="18" customHeight="1" thickTop="1" thickBot="1">
      <c r="A7" s="1798"/>
      <c r="B7" s="843"/>
      <c r="C7" s="843"/>
      <c r="D7" s="843"/>
      <c r="E7" s="843"/>
    </row>
    <row r="8" spans="1:5" ht="18" customHeight="1" thickTop="1" thickBot="1">
      <c r="A8" s="1798"/>
      <c r="B8" s="843"/>
      <c r="C8" s="843"/>
      <c r="D8" s="843"/>
      <c r="E8" s="843"/>
    </row>
    <row r="9" spans="1:5" ht="18" customHeight="1" thickTop="1">
      <c r="A9" s="2286" t="s">
        <v>26</v>
      </c>
      <c r="B9" s="1161">
        <v>1.1000000000000001</v>
      </c>
      <c r="C9" s="1162" t="s">
        <v>290</v>
      </c>
      <c r="D9" s="2270" t="s">
        <v>916</v>
      </c>
      <c r="E9" s="2271" t="s">
        <v>917</v>
      </c>
    </row>
    <row r="10" spans="1:5" ht="16" customHeight="1">
      <c r="A10" s="2287"/>
      <c r="B10" s="1165">
        <v>1.2</v>
      </c>
      <c r="C10" s="1162" t="s">
        <v>290</v>
      </c>
      <c r="D10" s="2270"/>
      <c r="E10" s="2271"/>
    </row>
    <row r="11" spans="1:5" ht="16" customHeight="1">
      <c r="A11" s="2287"/>
      <c r="B11" s="843"/>
      <c r="C11" s="843"/>
      <c r="D11" s="843"/>
      <c r="E11" s="843"/>
    </row>
    <row r="12" spans="1:5" ht="16" customHeight="1">
      <c r="A12" s="2287"/>
      <c r="B12" s="843"/>
      <c r="C12" s="843"/>
      <c r="D12" s="843"/>
      <c r="E12" s="843"/>
    </row>
    <row r="13" spans="1:5" ht="17" customHeight="1" thickBot="1">
      <c r="A13" s="2288"/>
      <c r="B13" s="843"/>
      <c r="C13" s="843"/>
      <c r="D13" s="843"/>
      <c r="E13" s="843"/>
    </row>
    <row r="14" spans="1:5" ht="18" customHeight="1" thickTop="1">
      <c r="A14" s="2286" t="s">
        <v>46</v>
      </c>
      <c r="B14" s="1161">
        <v>2.1</v>
      </c>
      <c r="C14" s="1162" t="s">
        <v>293</v>
      </c>
      <c r="D14" s="2270" t="s">
        <v>919</v>
      </c>
      <c r="E14" s="2271" t="s">
        <v>920</v>
      </c>
    </row>
    <row r="15" spans="1:5" ht="16" customHeight="1">
      <c r="A15" s="2287"/>
      <c r="B15" s="1161">
        <v>2.2000000000000002</v>
      </c>
      <c r="C15" s="1162" t="s">
        <v>293</v>
      </c>
      <c r="D15" s="2270"/>
      <c r="E15" s="2271"/>
    </row>
    <row r="16" spans="1:5" ht="16" customHeight="1">
      <c r="A16" s="2287"/>
      <c r="B16" s="843"/>
      <c r="C16" s="843"/>
      <c r="D16" s="843"/>
      <c r="E16" s="843"/>
    </row>
    <row r="17" spans="1:5" ht="16" customHeight="1">
      <c r="A17" s="2287"/>
      <c r="B17" s="843"/>
      <c r="C17" s="843"/>
      <c r="D17" s="843"/>
      <c r="E17" s="843"/>
    </row>
    <row r="18" spans="1:5" ht="17" customHeight="1" thickBot="1">
      <c r="A18" s="2288"/>
      <c r="B18" s="843"/>
      <c r="C18" s="843"/>
      <c r="D18" s="843"/>
      <c r="E18" s="843"/>
    </row>
    <row r="19" spans="1:5" ht="18" customHeight="1" thickTop="1">
      <c r="A19" s="2286" t="s">
        <v>83</v>
      </c>
      <c r="B19" s="1161">
        <v>3.1</v>
      </c>
      <c r="C19" s="1162" t="s">
        <v>297</v>
      </c>
      <c r="D19" s="2270" t="s">
        <v>921</v>
      </c>
      <c r="E19" s="2271" t="s">
        <v>922</v>
      </c>
    </row>
    <row r="20" spans="1:5" ht="16" customHeight="1">
      <c r="A20" s="2287"/>
      <c r="B20" s="1161">
        <v>3.2</v>
      </c>
      <c r="C20" s="1162" t="s">
        <v>297</v>
      </c>
      <c r="D20" s="2270"/>
      <c r="E20" s="2271"/>
    </row>
    <row r="21" spans="1:5" ht="16" customHeight="1">
      <c r="A21" s="2287"/>
      <c r="B21" s="843"/>
      <c r="C21" s="843"/>
      <c r="D21" s="843"/>
      <c r="E21" s="843"/>
    </row>
    <row r="22" spans="1:5" ht="16" customHeight="1">
      <c r="A22" s="2287"/>
      <c r="B22" s="843"/>
      <c r="C22" s="843"/>
      <c r="D22" s="843"/>
      <c r="E22" s="843"/>
    </row>
    <row r="23" spans="1:5" ht="17" customHeight="1" thickBot="1">
      <c r="A23" s="2288"/>
      <c r="B23" s="843"/>
      <c r="C23" s="843"/>
      <c r="D23" s="843"/>
      <c r="E23" s="843"/>
    </row>
    <row r="24" spans="1:5" ht="18" customHeight="1" thickTop="1">
      <c r="A24" s="2286" t="s">
        <v>105</v>
      </c>
      <c r="B24" s="843">
        <v>4.0999999999999996</v>
      </c>
      <c r="C24" s="1162" t="s">
        <v>297</v>
      </c>
      <c r="D24" s="2270" t="s">
        <v>923</v>
      </c>
      <c r="E24" s="2271" t="s">
        <v>924</v>
      </c>
    </row>
    <row r="25" spans="1:5" ht="16" customHeight="1">
      <c r="A25" s="2287"/>
      <c r="B25" s="843">
        <v>4.2</v>
      </c>
      <c r="C25" s="1162" t="s">
        <v>297</v>
      </c>
      <c r="D25" s="2270"/>
      <c r="E25" s="2271"/>
    </row>
    <row r="26" spans="1:5" ht="16" customHeight="1">
      <c r="A26" s="2287"/>
      <c r="B26" s="843"/>
      <c r="C26" s="843"/>
      <c r="D26" s="843"/>
      <c r="E26" s="843"/>
    </row>
    <row r="27" spans="1:5" ht="16" customHeight="1">
      <c r="A27" s="2287"/>
      <c r="B27" s="843"/>
      <c r="C27" s="843"/>
      <c r="D27" s="843"/>
      <c r="E27" s="843"/>
    </row>
    <row r="28" spans="1:5" ht="17" customHeight="1" thickBot="1">
      <c r="A28" s="2288"/>
      <c r="B28" s="843"/>
      <c r="C28" s="843"/>
      <c r="D28" s="843"/>
      <c r="E28" s="843"/>
    </row>
    <row r="29" spans="1:5" ht="18" customHeight="1" thickTop="1">
      <c r="A29" s="2286" t="s">
        <v>138</v>
      </c>
      <c r="B29" s="1161">
        <v>5.0999999999999996</v>
      </c>
      <c r="C29" s="1162" t="s">
        <v>301</v>
      </c>
      <c r="D29" s="1141" t="s">
        <v>925</v>
      </c>
      <c r="E29" s="2265" t="s">
        <v>926</v>
      </c>
    </row>
    <row r="30" spans="1:5" ht="16" customHeight="1">
      <c r="A30" s="2287"/>
      <c r="B30" s="1161">
        <v>5.2</v>
      </c>
      <c r="C30" s="1162" t="s">
        <v>301</v>
      </c>
      <c r="D30" s="1141"/>
      <c r="E30" s="2265"/>
    </row>
    <row r="31" spans="1:5" ht="16" customHeight="1">
      <c r="A31" s="2287"/>
      <c r="B31" s="843"/>
      <c r="C31" s="843"/>
      <c r="D31" s="843"/>
      <c r="E31" s="843"/>
    </row>
    <row r="32" spans="1:5" ht="16" customHeight="1">
      <c r="A32" s="2287"/>
      <c r="B32" s="843"/>
      <c r="C32" s="843"/>
      <c r="D32" s="843"/>
      <c r="E32" s="843"/>
    </row>
    <row r="33" spans="1:5" ht="17" customHeight="1" thickBot="1">
      <c r="A33" s="2288"/>
      <c r="B33" s="843"/>
      <c r="C33" s="843"/>
      <c r="D33" s="843"/>
      <c r="E33" s="843"/>
    </row>
    <row r="34" spans="1:5" ht="18" customHeight="1" thickTop="1">
      <c r="A34" s="2286" t="s">
        <v>194</v>
      </c>
      <c r="B34" s="1141">
        <v>6.1</v>
      </c>
      <c r="C34" s="1162" t="s">
        <v>301</v>
      </c>
      <c r="D34" s="2265" t="s">
        <v>927</v>
      </c>
      <c r="E34" s="2265" t="s">
        <v>928</v>
      </c>
    </row>
    <row r="35" spans="1:5" ht="16" customHeight="1">
      <c r="A35" s="2287"/>
      <c r="B35" s="1141">
        <v>6.2</v>
      </c>
      <c r="C35" s="1162" t="s">
        <v>301</v>
      </c>
      <c r="D35" s="2265"/>
      <c r="E35" s="2265"/>
    </row>
    <row r="36" spans="1:5" ht="16" customHeight="1">
      <c r="A36" s="2287"/>
      <c r="B36" s="843"/>
      <c r="C36" s="843"/>
      <c r="D36" s="843"/>
      <c r="E36" s="843"/>
    </row>
    <row r="37" spans="1:5" ht="16" customHeight="1">
      <c r="A37" s="2287"/>
      <c r="B37" s="843"/>
      <c r="C37" s="843"/>
      <c r="D37" s="843"/>
      <c r="E37" s="843"/>
    </row>
    <row r="38" spans="1:5" ht="17" customHeight="1" thickBot="1">
      <c r="A38" s="2288"/>
      <c r="B38" s="843"/>
      <c r="C38" s="843"/>
      <c r="D38" s="843"/>
      <c r="E38" s="843"/>
    </row>
    <row r="39" spans="1:5" ht="18" customHeight="1" thickTop="1">
      <c r="A39" s="2286" t="s">
        <v>799</v>
      </c>
      <c r="B39" s="1161">
        <v>1.1000000000000001</v>
      </c>
      <c r="C39" s="1162" t="s">
        <v>304</v>
      </c>
      <c r="D39" s="2265" t="s">
        <v>929</v>
      </c>
      <c r="E39" s="2265" t="s">
        <v>930</v>
      </c>
    </row>
    <row r="40" spans="1:5" ht="18" customHeight="1">
      <c r="A40" s="2287"/>
      <c r="B40" s="1161">
        <v>1.2</v>
      </c>
      <c r="C40" s="1162" t="s">
        <v>304</v>
      </c>
      <c r="D40" s="2265"/>
      <c r="E40" s="2265"/>
    </row>
    <row r="41" spans="1:5" ht="18" customHeight="1">
      <c r="A41" s="2287"/>
      <c r="B41" s="843"/>
      <c r="C41" s="843"/>
      <c r="D41" s="843"/>
      <c r="E41" s="843"/>
    </row>
    <row r="42" spans="1:5" ht="18" customHeight="1">
      <c r="A42" s="2287"/>
      <c r="B42" s="843"/>
      <c r="C42" s="843"/>
      <c r="D42" s="843"/>
      <c r="E42" s="843"/>
    </row>
    <row r="43" spans="1:5" ht="18" customHeight="1" thickBot="1">
      <c r="A43" s="2288"/>
      <c r="B43" s="843"/>
      <c r="C43" s="843"/>
      <c r="D43" s="843"/>
      <c r="E43" s="843"/>
    </row>
    <row r="44" spans="1:5" ht="15" customHeight="1" thickTop="1" thickBot="1">
      <c r="A44" s="1799" t="s">
        <v>6</v>
      </c>
      <c r="B44" s="982"/>
      <c r="C44" s="982"/>
      <c r="D44" s="982"/>
      <c r="E44" s="982"/>
    </row>
    <row r="45" spans="1:5" ht="18" customHeight="1" thickTop="1" thickBot="1">
      <c r="A45" s="1799"/>
      <c r="B45" s="982"/>
      <c r="C45" s="982"/>
      <c r="D45" s="982"/>
      <c r="E45" s="982"/>
    </row>
    <row r="46" spans="1:5" ht="18" customHeight="1" thickTop="1" thickBot="1">
      <c r="A46" s="1799"/>
      <c r="B46" s="982"/>
      <c r="C46" s="982"/>
      <c r="D46" s="982"/>
      <c r="E46" s="982"/>
    </row>
    <row r="47" spans="1:5" ht="18" customHeight="1" thickTop="1" thickBot="1">
      <c r="A47" s="1799"/>
      <c r="B47" s="982"/>
      <c r="C47" s="982"/>
      <c r="D47" s="982"/>
      <c r="E47" s="982"/>
    </row>
    <row r="48" spans="1:5" ht="18" customHeight="1" thickTop="1" thickBot="1">
      <c r="A48" s="1799"/>
      <c r="B48" s="982"/>
      <c r="C48" s="982"/>
      <c r="D48" s="982"/>
      <c r="E48" s="982"/>
    </row>
    <row r="49" spans="1:5" ht="15" customHeight="1" thickTop="1" thickBot="1">
      <c r="A49" s="1799" t="s">
        <v>17</v>
      </c>
      <c r="B49" s="843"/>
      <c r="C49" s="1162" t="s">
        <v>301</v>
      </c>
      <c r="D49" s="2265" t="s">
        <v>931</v>
      </c>
      <c r="E49" s="2265" t="s">
        <v>932</v>
      </c>
    </row>
    <row r="50" spans="1:5" ht="18" customHeight="1" thickTop="1" thickBot="1">
      <c r="A50" s="1799"/>
      <c r="B50" s="843"/>
      <c r="C50" s="1162" t="s">
        <v>301</v>
      </c>
      <c r="D50" s="2265"/>
      <c r="E50" s="2265"/>
    </row>
    <row r="51" spans="1:5" ht="18" customHeight="1" thickTop="1" thickBot="1">
      <c r="A51" s="1799"/>
      <c r="B51" s="843"/>
      <c r="C51" s="843"/>
      <c r="D51" s="843"/>
      <c r="E51" s="843"/>
    </row>
    <row r="52" spans="1:5" ht="18" customHeight="1" thickTop="1" thickBot="1">
      <c r="A52" s="1799"/>
      <c r="B52" s="843"/>
      <c r="C52" s="843"/>
      <c r="D52" s="843"/>
      <c r="E52" s="843"/>
    </row>
    <row r="53" spans="1:5" ht="18" customHeight="1" thickTop="1" thickBot="1">
      <c r="A53" s="1799"/>
      <c r="B53" s="843"/>
      <c r="C53" s="843"/>
      <c r="D53" s="843"/>
      <c r="E53" s="843"/>
    </row>
    <row r="54" spans="1:5" ht="15" customHeight="1" thickTop="1" thickBot="1">
      <c r="A54" s="1799" t="s">
        <v>34</v>
      </c>
      <c r="B54" s="1161">
        <v>1.1000000000000001</v>
      </c>
      <c r="C54" s="1162" t="s">
        <v>304</v>
      </c>
      <c r="D54" s="2265" t="s">
        <v>933</v>
      </c>
      <c r="E54" s="2265" t="s">
        <v>932</v>
      </c>
    </row>
    <row r="55" spans="1:5" ht="18" customHeight="1" thickTop="1" thickBot="1">
      <c r="A55" s="1799"/>
      <c r="B55" s="1161">
        <v>1.2</v>
      </c>
      <c r="C55" s="1162" t="s">
        <v>304</v>
      </c>
      <c r="D55" s="2265"/>
      <c r="E55" s="2265"/>
    </row>
    <row r="56" spans="1:5" ht="18" customHeight="1" thickTop="1" thickBot="1">
      <c r="A56" s="1799"/>
      <c r="B56" s="843"/>
      <c r="C56" s="843"/>
      <c r="D56" s="843"/>
      <c r="E56" s="843"/>
    </row>
    <row r="57" spans="1:5" ht="18" customHeight="1" thickTop="1" thickBot="1">
      <c r="A57" s="1799"/>
      <c r="B57" s="843"/>
      <c r="C57" s="843"/>
      <c r="D57" s="843"/>
      <c r="E57" s="843"/>
    </row>
    <row r="58" spans="1:5" ht="18" customHeight="1" thickTop="1" thickBot="1">
      <c r="A58" s="1799"/>
      <c r="B58" s="843"/>
      <c r="C58" s="843"/>
      <c r="D58" s="843"/>
      <c r="E58" s="843"/>
    </row>
    <row r="59" spans="1:5" ht="15" customHeight="1" thickTop="1" thickBot="1">
      <c r="A59" s="1799" t="s">
        <v>70</v>
      </c>
      <c r="B59" s="1161">
        <v>2.1</v>
      </c>
      <c r="C59" s="1162" t="s">
        <v>301</v>
      </c>
      <c r="D59" s="2265" t="s">
        <v>934</v>
      </c>
      <c r="E59" s="2265" t="s">
        <v>935</v>
      </c>
    </row>
    <row r="60" spans="1:5" ht="39" customHeight="1" thickTop="1" thickBot="1">
      <c r="A60" s="1799"/>
      <c r="B60" s="1161">
        <v>2.2000000000000002</v>
      </c>
      <c r="C60" s="1162" t="s">
        <v>301</v>
      </c>
      <c r="D60" s="2265"/>
      <c r="E60" s="2265"/>
    </row>
    <row r="61" spans="1:5" ht="18" customHeight="1" thickTop="1" thickBot="1">
      <c r="A61" s="1799"/>
      <c r="B61" s="843"/>
      <c r="C61" s="843"/>
      <c r="D61" s="843"/>
      <c r="E61" s="843"/>
    </row>
    <row r="62" spans="1:5" ht="18" customHeight="1" thickTop="1" thickBot="1">
      <c r="A62" s="1799"/>
      <c r="B62" s="843"/>
      <c r="C62" s="843"/>
      <c r="D62" s="843"/>
      <c r="E62" s="843"/>
    </row>
    <row r="63" spans="1:5" ht="18" customHeight="1" thickTop="1" thickBot="1">
      <c r="A63" s="1799"/>
      <c r="B63" s="843"/>
      <c r="C63" s="843"/>
      <c r="D63" s="843"/>
      <c r="E63" s="843"/>
    </row>
    <row r="64" spans="1:5" ht="15" customHeight="1" thickTop="1" thickBot="1">
      <c r="A64" s="1799" t="s">
        <v>98</v>
      </c>
      <c r="B64" s="1161">
        <v>3.1</v>
      </c>
      <c r="C64" s="1162" t="s">
        <v>301</v>
      </c>
      <c r="D64" s="2265" t="s">
        <v>936</v>
      </c>
      <c r="E64" s="2265" t="s">
        <v>937</v>
      </c>
    </row>
    <row r="65" spans="1:5" ht="18" customHeight="1" thickTop="1" thickBot="1">
      <c r="A65" s="1799"/>
      <c r="B65" s="1161">
        <v>3.2</v>
      </c>
      <c r="C65" s="1162" t="s">
        <v>301</v>
      </c>
      <c r="D65" s="2265"/>
      <c r="E65" s="2265"/>
    </row>
    <row r="66" spans="1:5" ht="18" customHeight="1" thickTop="1" thickBot="1">
      <c r="A66" s="1799"/>
      <c r="B66" s="843"/>
      <c r="C66" s="843"/>
      <c r="D66" s="843"/>
      <c r="E66" s="843"/>
    </row>
    <row r="67" spans="1:5" ht="18" customHeight="1" thickTop="1" thickBot="1">
      <c r="A67" s="1799"/>
      <c r="B67" s="843"/>
      <c r="C67" s="843"/>
      <c r="D67" s="843"/>
      <c r="E67" s="843"/>
    </row>
    <row r="68" spans="1:5" ht="18" customHeight="1" thickTop="1" thickBot="1">
      <c r="A68" s="1799"/>
      <c r="B68" s="843"/>
      <c r="C68" s="843"/>
      <c r="D68" s="843"/>
      <c r="E68" s="843"/>
    </row>
    <row r="69" spans="1:5" ht="15" customHeight="1" thickTop="1" thickBot="1">
      <c r="A69" s="1799" t="s">
        <v>126</v>
      </c>
      <c r="B69" s="1161">
        <v>4.0999999999999996</v>
      </c>
      <c r="C69" s="1162" t="s">
        <v>304</v>
      </c>
      <c r="D69" s="2267" t="s">
        <v>939</v>
      </c>
      <c r="E69" s="2265" t="s">
        <v>940</v>
      </c>
    </row>
    <row r="70" spans="1:5" ht="18" customHeight="1" thickTop="1" thickBot="1">
      <c r="A70" s="1799"/>
      <c r="B70" s="1161">
        <v>4.2</v>
      </c>
      <c r="C70" s="1162" t="s">
        <v>304</v>
      </c>
      <c r="D70" s="2267"/>
      <c r="E70" s="2265"/>
    </row>
    <row r="71" spans="1:5" ht="18" customHeight="1" thickTop="1" thickBot="1">
      <c r="A71" s="1799"/>
      <c r="B71" s="1188"/>
      <c r="C71" s="1188"/>
      <c r="D71" s="1188"/>
      <c r="E71" s="1188"/>
    </row>
    <row r="72" spans="1:5" ht="18" customHeight="1" thickTop="1" thickBot="1">
      <c r="A72" s="1799"/>
      <c r="B72" s="843"/>
      <c r="C72" s="843"/>
      <c r="D72" s="843"/>
      <c r="E72" s="843"/>
    </row>
    <row r="73" spans="1:5" ht="18" customHeight="1" thickTop="1" thickBot="1">
      <c r="A73" s="1799"/>
      <c r="B73" s="843"/>
      <c r="C73" s="843"/>
      <c r="D73" s="843"/>
      <c r="E73" s="843"/>
    </row>
    <row r="74" spans="1:5" ht="15" customHeight="1" thickTop="1" thickBot="1">
      <c r="A74" s="1799" t="s">
        <v>159</v>
      </c>
      <c r="B74" s="843"/>
      <c r="C74" s="1162" t="s">
        <v>304</v>
      </c>
      <c r="D74" s="2268" t="s">
        <v>941</v>
      </c>
      <c r="E74" s="2269" t="s">
        <v>942</v>
      </c>
    </row>
    <row r="75" spans="1:5" ht="18" customHeight="1" thickTop="1" thickBot="1">
      <c r="A75" s="1799"/>
      <c r="B75" s="843"/>
      <c r="C75" s="1162" t="s">
        <v>304</v>
      </c>
      <c r="D75" s="2268"/>
      <c r="E75" s="2269"/>
    </row>
    <row r="76" spans="1:5" ht="18" customHeight="1" thickTop="1" thickBot="1">
      <c r="A76" s="1799"/>
      <c r="B76" s="843"/>
      <c r="C76" s="843"/>
      <c r="D76" s="843"/>
      <c r="E76" s="843"/>
    </row>
    <row r="77" spans="1:5" ht="18" customHeight="1" thickTop="1" thickBot="1">
      <c r="A77" s="1799"/>
      <c r="B77" s="843"/>
      <c r="C77" s="843"/>
      <c r="D77" s="843"/>
      <c r="E77" s="843"/>
    </row>
    <row r="78" spans="1:5" ht="18" customHeight="1" thickTop="1" thickBot="1">
      <c r="A78" s="1799"/>
      <c r="B78" s="843"/>
      <c r="C78" s="843"/>
      <c r="D78" s="843"/>
      <c r="E78" s="843"/>
    </row>
    <row r="79" spans="1:5" ht="18" customHeight="1" thickTop="1" thickBot="1">
      <c r="A79" s="1876" t="s">
        <v>195</v>
      </c>
      <c r="B79" s="843"/>
      <c r="C79" s="1162" t="s">
        <v>301</v>
      </c>
      <c r="D79" s="2266" t="s">
        <v>943</v>
      </c>
      <c r="E79" s="2222" t="s">
        <v>944</v>
      </c>
    </row>
    <row r="80" spans="1:5" ht="18" customHeight="1" thickTop="1" thickBot="1">
      <c r="A80" s="1876"/>
      <c r="B80" s="843"/>
      <c r="C80" s="1162" t="s">
        <v>301</v>
      </c>
      <c r="D80" s="2266"/>
      <c r="E80" s="2222"/>
    </row>
    <row r="81" spans="1:5" ht="18" customHeight="1" thickTop="1" thickBot="1">
      <c r="A81" s="1876"/>
      <c r="B81" s="843"/>
      <c r="C81" s="843"/>
      <c r="D81" s="843"/>
      <c r="E81" s="843"/>
    </row>
    <row r="82" spans="1:5" ht="18" customHeight="1" thickTop="1" thickBot="1">
      <c r="A82" s="1876"/>
      <c r="B82" s="843"/>
      <c r="C82" s="843"/>
      <c r="D82" s="843"/>
      <c r="E82" s="843"/>
    </row>
    <row r="83" spans="1:5" ht="18" customHeight="1" thickTop="1" thickBot="1">
      <c r="A83" s="1799"/>
      <c r="B83" s="843"/>
      <c r="C83" s="843"/>
      <c r="D83" s="843"/>
      <c r="E83" s="843"/>
    </row>
    <row r="84" spans="1:5" ht="18" customHeight="1" thickTop="1" thickBot="1">
      <c r="A84" s="1799" t="s">
        <v>6</v>
      </c>
      <c r="B84" s="982"/>
      <c r="C84" s="982"/>
      <c r="D84" s="982"/>
      <c r="E84" s="982"/>
    </row>
    <row r="85" spans="1:5" ht="18" customHeight="1" thickTop="1" thickBot="1">
      <c r="A85" s="1799"/>
      <c r="B85" s="982"/>
      <c r="C85" s="982"/>
      <c r="D85" s="982"/>
      <c r="E85" s="982"/>
    </row>
    <row r="86" spans="1:5" ht="18" customHeight="1" thickTop="1" thickBot="1">
      <c r="A86" s="1799"/>
      <c r="B86" s="982"/>
      <c r="C86" s="982"/>
      <c r="D86" s="982"/>
      <c r="E86" s="982"/>
    </row>
    <row r="87" spans="1:5" ht="18" customHeight="1" thickTop="1" thickBot="1">
      <c r="A87" s="1799"/>
      <c r="B87" s="982"/>
      <c r="C87" s="982"/>
      <c r="D87" s="982"/>
      <c r="E87" s="982"/>
    </row>
    <row r="88" spans="1:5" ht="18" customHeight="1" thickTop="1" thickBot="1">
      <c r="A88" s="1799"/>
      <c r="B88" s="982"/>
      <c r="C88" s="982"/>
      <c r="D88" s="982"/>
      <c r="E88" s="982"/>
    </row>
    <row r="89" spans="1:5" ht="15" customHeight="1" thickTop="1" thickBot="1">
      <c r="A89" s="1799" t="s">
        <v>6</v>
      </c>
      <c r="B89" s="982"/>
      <c r="C89" s="982"/>
      <c r="D89" s="982"/>
      <c r="E89" s="982"/>
    </row>
    <row r="90" spans="1:5" ht="18" customHeight="1" thickTop="1" thickBot="1">
      <c r="A90" s="1799"/>
      <c r="B90" s="982"/>
      <c r="C90" s="982"/>
      <c r="D90" s="982"/>
      <c r="E90" s="982"/>
    </row>
    <row r="91" spans="1:5" ht="18" customHeight="1" thickTop="1" thickBot="1">
      <c r="A91" s="1799"/>
      <c r="B91" s="982"/>
      <c r="C91" s="982"/>
      <c r="D91" s="982"/>
      <c r="E91" s="982"/>
    </row>
    <row r="92" spans="1:5" ht="18" customHeight="1" thickTop="1" thickBot="1">
      <c r="A92" s="1799"/>
      <c r="B92" s="982"/>
      <c r="C92" s="982"/>
      <c r="D92" s="982"/>
      <c r="E92" s="982"/>
    </row>
    <row r="93" spans="1:5" ht="18" customHeight="1" thickTop="1" thickBot="1">
      <c r="A93" s="1799"/>
      <c r="B93" s="982"/>
      <c r="C93" s="982"/>
      <c r="D93" s="982"/>
      <c r="E93" s="982"/>
    </row>
    <row r="94" spans="1:5" ht="15" customHeight="1" thickTop="1" thickBot="1">
      <c r="A94" s="1799" t="s">
        <v>36</v>
      </c>
      <c r="B94" s="843"/>
      <c r="C94" s="843"/>
      <c r="D94" s="843"/>
      <c r="E94" s="843"/>
    </row>
    <row r="95" spans="1:5" ht="18" customHeight="1" thickTop="1" thickBot="1">
      <c r="A95" s="1799"/>
      <c r="B95" s="843"/>
      <c r="C95" s="1162" t="s">
        <v>301</v>
      </c>
      <c r="D95" s="1141" t="s">
        <v>945</v>
      </c>
      <c r="E95" s="1141" t="s">
        <v>946</v>
      </c>
    </row>
    <row r="96" spans="1:5" ht="18" customHeight="1" thickTop="1" thickBot="1">
      <c r="A96" s="1799"/>
      <c r="B96" s="843"/>
      <c r="C96" s="1162" t="s">
        <v>301</v>
      </c>
      <c r="D96" s="1141"/>
      <c r="E96" s="1141"/>
    </row>
    <row r="97" spans="1:5" ht="18" customHeight="1" thickTop="1" thickBot="1">
      <c r="A97" s="1799"/>
      <c r="B97" s="843"/>
      <c r="C97" s="843"/>
      <c r="D97" s="843"/>
      <c r="E97" s="843"/>
    </row>
    <row r="98" spans="1:5" ht="18" customHeight="1" thickTop="1" thickBot="1">
      <c r="A98" s="1799"/>
      <c r="B98" s="843"/>
      <c r="C98" s="843"/>
      <c r="D98" s="843"/>
      <c r="E98" s="843"/>
    </row>
    <row r="99" spans="1:5" ht="15" customHeight="1" thickTop="1" thickBot="1">
      <c r="A99" s="1799" t="s">
        <v>73</v>
      </c>
      <c r="B99" s="843"/>
      <c r="C99" s="1162" t="s">
        <v>301</v>
      </c>
      <c r="D99" s="2265" t="s">
        <v>945</v>
      </c>
      <c r="E99" s="2265" t="s">
        <v>947</v>
      </c>
    </row>
    <row r="100" spans="1:5" ht="18" customHeight="1" thickTop="1" thickBot="1">
      <c r="A100" s="1799"/>
      <c r="B100" s="843"/>
      <c r="C100" s="1162" t="s">
        <v>301</v>
      </c>
      <c r="D100" s="2265"/>
      <c r="E100" s="2265"/>
    </row>
    <row r="101" spans="1:5" ht="18" customHeight="1" thickTop="1" thickBot="1">
      <c r="A101" s="1799"/>
      <c r="B101" s="843"/>
      <c r="C101" s="843"/>
      <c r="D101" s="843"/>
      <c r="E101" s="843"/>
    </row>
    <row r="102" spans="1:5" ht="18" customHeight="1" thickTop="1" thickBot="1">
      <c r="A102" s="1799"/>
      <c r="B102" s="843"/>
      <c r="C102" s="843"/>
      <c r="D102" s="843"/>
      <c r="E102" s="843"/>
    </row>
    <row r="103" spans="1:5" ht="18" customHeight="1" thickTop="1" thickBot="1">
      <c r="A103" s="1799"/>
      <c r="B103" s="843"/>
      <c r="C103" s="843"/>
      <c r="D103" s="843"/>
      <c r="E103" s="843"/>
    </row>
    <row r="104" spans="1:5" ht="15" customHeight="1" thickTop="1" thickBot="1">
      <c r="A104" s="1799" t="s">
        <v>99</v>
      </c>
      <c r="B104" s="843"/>
      <c r="C104" s="1162" t="s">
        <v>301</v>
      </c>
      <c r="D104" s="2265" t="s">
        <v>945</v>
      </c>
      <c r="E104" s="2265" t="s">
        <v>948</v>
      </c>
    </row>
    <row r="105" spans="1:5" ht="18" customHeight="1" thickTop="1" thickBot="1">
      <c r="A105" s="1799"/>
      <c r="B105" s="843"/>
      <c r="C105" s="1162" t="s">
        <v>301</v>
      </c>
      <c r="D105" s="2265"/>
      <c r="E105" s="2265"/>
    </row>
    <row r="106" spans="1:5" ht="18" customHeight="1" thickTop="1" thickBot="1">
      <c r="A106" s="1799"/>
      <c r="B106" s="843"/>
      <c r="C106" s="843"/>
      <c r="D106" s="843"/>
      <c r="E106" s="843"/>
    </row>
    <row r="107" spans="1:5" ht="18" customHeight="1" thickTop="1" thickBot="1">
      <c r="A107" s="1799"/>
      <c r="B107" s="843"/>
      <c r="C107" s="843"/>
      <c r="D107" s="843"/>
      <c r="E107" s="843"/>
    </row>
    <row r="108" spans="1:5" ht="18" customHeight="1" thickTop="1" thickBot="1">
      <c r="A108" s="1876"/>
      <c r="B108" s="843"/>
      <c r="C108" s="843"/>
      <c r="D108" s="843"/>
      <c r="E108" s="843"/>
    </row>
    <row r="109" spans="1:5" ht="15" customHeight="1" thickTop="1" thickBot="1">
      <c r="A109" s="1799" t="s">
        <v>127</v>
      </c>
      <c r="B109" s="843"/>
      <c r="C109" s="1162" t="s">
        <v>301</v>
      </c>
      <c r="D109" s="2265" t="s">
        <v>949</v>
      </c>
      <c r="E109" s="2265" t="s">
        <v>950</v>
      </c>
    </row>
    <row r="110" spans="1:5" ht="18" customHeight="1" thickTop="1" thickBot="1">
      <c r="A110" s="1799"/>
      <c r="B110" s="843"/>
      <c r="C110" s="1162" t="s">
        <v>301</v>
      </c>
      <c r="D110" s="2265"/>
      <c r="E110" s="2265"/>
    </row>
    <row r="111" spans="1:5" ht="18" customHeight="1" thickTop="1" thickBot="1">
      <c r="A111" s="1799"/>
      <c r="B111" s="843"/>
      <c r="C111" s="843"/>
      <c r="D111" s="843"/>
      <c r="E111" s="843"/>
    </row>
    <row r="112" spans="1:5" ht="18" customHeight="1" thickTop="1" thickBot="1">
      <c r="A112" s="1799"/>
      <c r="B112" s="843"/>
      <c r="C112" s="843"/>
      <c r="D112" s="843"/>
      <c r="E112" s="843"/>
    </row>
    <row r="113" spans="1:5" ht="18" customHeight="1" thickTop="1" thickBot="1">
      <c r="A113" s="1799"/>
      <c r="B113" s="843"/>
      <c r="C113" s="843"/>
      <c r="D113" s="843"/>
      <c r="E113" s="843"/>
    </row>
    <row r="114" spans="1:5" ht="15" customHeight="1" thickTop="1" thickBot="1">
      <c r="A114" s="1799" t="s">
        <v>162</v>
      </c>
      <c r="B114" s="843"/>
      <c r="C114" s="1162" t="s">
        <v>293</v>
      </c>
      <c r="D114" s="2265" t="s">
        <v>949</v>
      </c>
      <c r="E114" s="2265" t="s">
        <v>951</v>
      </c>
    </row>
    <row r="115" spans="1:5" ht="18" customHeight="1" thickTop="1" thickBot="1">
      <c r="A115" s="1799"/>
      <c r="B115" s="843"/>
      <c r="C115" s="1162" t="s">
        <v>293</v>
      </c>
      <c r="D115" s="2265"/>
      <c r="E115" s="2265"/>
    </row>
    <row r="116" spans="1:5" ht="18" customHeight="1" thickTop="1" thickBot="1">
      <c r="A116" s="1799"/>
      <c r="B116" s="843"/>
      <c r="C116" s="843"/>
      <c r="D116" s="843"/>
      <c r="E116" s="843"/>
    </row>
    <row r="117" spans="1:5" ht="18" customHeight="1" thickTop="1" thickBot="1">
      <c r="A117" s="1799"/>
      <c r="B117" s="843"/>
      <c r="C117" s="843"/>
      <c r="D117" s="843"/>
      <c r="E117" s="843"/>
    </row>
    <row r="118" spans="1:5" ht="18" customHeight="1" thickTop="1" thickBot="1">
      <c r="A118" s="1799"/>
      <c r="B118" s="843"/>
      <c r="C118" s="843"/>
      <c r="D118" s="843"/>
      <c r="E118" s="843"/>
    </row>
    <row r="119" spans="1:5" ht="18" customHeight="1" thickTop="1" thickBot="1">
      <c r="A119" s="1799" t="s">
        <v>197</v>
      </c>
      <c r="B119" s="843"/>
      <c r="C119" s="1162" t="s">
        <v>297</v>
      </c>
      <c r="D119" s="2265" t="s">
        <v>949</v>
      </c>
      <c r="E119" s="2265" t="s">
        <v>952</v>
      </c>
    </row>
    <row r="120" spans="1:5" ht="18" customHeight="1" thickTop="1" thickBot="1">
      <c r="A120" s="1799"/>
      <c r="B120" s="843"/>
      <c r="C120" s="1162" t="s">
        <v>297</v>
      </c>
      <c r="D120" s="2265"/>
      <c r="E120" s="2265"/>
    </row>
    <row r="121" spans="1:5" ht="18" customHeight="1" thickTop="1" thickBot="1">
      <c r="A121" s="1799"/>
      <c r="B121" s="843"/>
      <c r="C121" s="843"/>
      <c r="D121" s="843"/>
      <c r="E121" s="843"/>
    </row>
    <row r="122" spans="1:5" ht="18" customHeight="1" thickTop="1" thickBot="1">
      <c r="A122" s="1799"/>
      <c r="B122" s="843"/>
      <c r="C122" s="843"/>
      <c r="D122" s="843"/>
      <c r="E122" s="843"/>
    </row>
    <row r="123" spans="1:5" ht="18" customHeight="1" thickTop="1" thickBot="1">
      <c r="A123" s="1799"/>
      <c r="B123" s="843"/>
      <c r="C123" s="843"/>
      <c r="D123" s="843"/>
      <c r="E123" s="843"/>
    </row>
    <row r="124" spans="1:5" ht="15" customHeight="1" thickTop="1" thickBot="1">
      <c r="A124" s="1799" t="s">
        <v>6</v>
      </c>
      <c r="B124" s="982"/>
      <c r="C124" s="982"/>
      <c r="D124" s="982"/>
      <c r="E124" s="982"/>
    </row>
    <row r="125" spans="1:5" ht="18" customHeight="1" thickTop="1" thickBot="1">
      <c r="A125" s="1799"/>
      <c r="B125" s="982"/>
      <c r="C125" s="982"/>
      <c r="D125" s="982"/>
      <c r="E125" s="982"/>
    </row>
    <row r="126" spans="1:5" ht="18" customHeight="1" thickTop="1" thickBot="1">
      <c r="A126" s="1799"/>
      <c r="B126" s="982"/>
      <c r="C126" s="982"/>
      <c r="D126" s="982"/>
      <c r="E126" s="982"/>
    </row>
    <row r="127" spans="1:5" ht="18" customHeight="1" thickTop="1" thickBot="1">
      <c r="A127" s="1799"/>
      <c r="B127" s="982"/>
      <c r="C127" s="982"/>
      <c r="D127" s="982"/>
      <c r="E127" s="982"/>
    </row>
    <row r="128" spans="1:5" ht="18" customHeight="1" thickTop="1" thickBot="1">
      <c r="A128" s="1799"/>
      <c r="B128" s="982"/>
      <c r="C128" s="982"/>
      <c r="D128" s="982"/>
      <c r="E128" s="982"/>
    </row>
    <row r="129" spans="1:5" ht="15" customHeight="1" thickTop="1" thickBot="1">
      <c r="A129" s="2288" t="s">
        <v>38</v>
      </c>
      <c r="B129" s="843"/>
      <c r="C129" s="1162" t="s">
        <v>304</v>
      </c>
      <c r="D129" s="2265" t="s">
        <v>943</v>
      </c>
      <c r="E129" s="2265" t="s">
        <v>953</v>
      </c>
    </row>
    <row r="130" spans="1:5" ht="18" customHeight="1" thickTop="1" thickBot="1">
      <c r="A130" s="1799"/>
      <c r="B130" s="843"/>
      <c r="C130" s="1162" t="s">
        <v>304</v>
      </c>
      <c r="D130" s="2265"/>
      <c r="E130" s="2265"/>
    </row>
    <row r="131" spans="1:5" ht="18" customHeight="1" thickTop="1" thickBot="1">
      <c r="A131" s="1799"/>
      <c r="B131" s="843"/>
      <c r="C131" s="843"/>
      <c r="D131" s="843"/>
      <c r="E131" s="843"/>
    </row>
    <row r="132" spans="1:5" ht="18" customHeight="1" thickTop="1" thickBot="1">
      <c r="A132" s="1799"/>
      <c r="B132" s="843"/>
      <c r="C132" s="843"/>
      <c r="D132" s="843"/>
      <c r="E132" s="843"/>
    </row>
    <row r="133" spans="1:5" ht="18" customHeight="1" thickTop="1" thickBot="1">
      <c r="A133" s="1799"/>
      <c r="B133" s="843"/>
      <c r="C133" s="843"/>
      <c r="D133" s="843"/>
      <c r="E133" s="843"/>
    </row>
    <row r="134" spans="1:5" ht="15" customHeight="1" thickTop="1" thickBot="1">
      <c r="A134" s="1799" t="s">
        <v>75</v>
      </c>
      <c r="B134" s="843"/>
      <c r="C134" s="1162" t="s">
        <v>304</v>
      </c>
      <c r="D134" s="2265" t="s">
        <v>954</v>
      </c>
      <c r="E134" s="2265" t="s">
        <v>955</v>
      </c>
    </row>
    <row r="135" spans="1:5" ht="18" customHeight="1" thickTop="1" thickBot="1">
      <c r="A135" s="1799"/>
      <c r="B135" s="843"/>
      <c r="C135" s="1162" t="s">
        <v>304</v>
      </c>
      <c r="D135" s="2265"/>
      <c r="E135" s="2265"/>
    </row>
    <row r="136" spans="1:5" ht="18" customHeight="1" thickTop="1" thickBot="1">
      <c r="A136" s="1799"/>
      <c r="B136" s="843"/>
      <c r="C136" s="843"/>
      <c r="D136" s="843"/>
      <c r="E136" s="843"/>
    </row>
    <row r="137" spans="1:5" ht="18" customHeight="1" thickTop="1" thickBot="1">
      <c r="A137" s="1799"/>
      <c r="B137" s="843"/>
      <c r="C137" s="843"/>
      <c r="D137" s="843"/>
      <c r="E137" s="843"/>
    </row>
    <row r="138" spans="1:5" ht="18" customHeight="1" thickTop="1" thickBot="1">
      <c r="A138" s="1799"/>
      <c r="B138" s="843"/>
      <c r="C138" s="843"/>
      <c r="D138" s="843"/>
      <c r="E138" s="843"/>
    </row>
    <row r="139" spans="1:5" ht="15" customHeight="1" thickTop="1" thickBot="1">
      <c r="A139" s="1799" t="s">
        <v>100</v>
      </c>
      <c r="B139" s="843"/>
      <c r="C139" s="1162" t="s">
        <v>304</v>
      </c>
      <c r="D139" s="2265" t="s">
        <v>956</v>
      </c>
      <c r="E139" s="2265" t="s">
        <v>957</v>
      </c>
    </row>
    <row r="140" spans="1:5" ht="18" customHeight="1" thickTop="1" thickBot="1">
      <c r="A140" s="1799"/>
      <c r="B140" s="843"/>
      <c r="C140" s="1162" t="s">
        <v>304</v>
      </c>
      <c r="D140" s="2265"/>
      <c r="E140" s="2265"/>
    </row>
    <row r="141" spans="1:5" ht="18" customHeight="1" thickTop="1" thickBot="1">
      <c r="A141" s="1799"/>
      <c r="B141" s="843"/>
      <c r="C141" s="843"/>
      <c r="D141" s="843"/>
      <c r="E141" s="843"/>
    </row>
    <row r="142" spans="1:5" ht="18" customHeight="1" thickTop="1" thickBot="1">
      <c r="A142" s="1799"/>
      <c r="B142" s="843"/>
      <c r="C142" s="843"/>
      <c r="D142" s="843"/>
      <c r="E142" s="843"/>
    </row>
    <row r="143" spans="1:5" ht="18" customHeight="1" thickTop="1" thickBot="1">
      <c r="A143" s="1799"/>
      <c r="B143" s="843"/>
      <c r="C143" s="843"/>
      <c r="D143" s="843"/>
      <c r="E143" s="843"/>
    </row>
    <row r="144" spans="1:5" ht="15" customHeight="1" thickTop="1" thickBot="1">
      <c r="A144" s="1799" t="s">
        <v>132</v>
      </c>
      <c r="B144" s="843"/>
      <c r="C144" s="1162" t="s">
        <v>301</v>
      </c>
      <c r="D144" s="2265" t="s">
        <v>956</v>
      </c>
      <c r="E144" s="2265" t="s">
        <v>958</v>
      </c>
    </row>
    <row r="145" spans="1:5" ht="18" customHeight="1" thickTop="1" thickBot="1">
      <c r="A145" s="1799"/>
      <c r="B145" s="843"/>
      <c r="C145" s="1162" t="s">
        <v>301</v>
      </c>
      <c r="D145" s="2265"/>
      <c r="E145" s="2265"/>
    </row>
    <row r="146" spans="1:5" ht="18" customHeight="1" thickTop="1" thickBot="1">
      <c r="A146" s="1799"/>
      <c r="B146" s="843"/>
      <c r="C146" s="843"/>
      <c r="D146" s="843"/>
      <c r="E146" s="843"/>
    </row>
    <row r="147" spans="1:5" ht="18" customHeight="1" thickTop="1" thickBot="1">
      <c r="A147" s="1799"/>
      <c r="B147" s="843"/>
      <c r="C147" s="843"/>
      <c r="D147" s="843"/>
      <c r="E147" s="843"/>
    </row>
    <row r="148" spans="1:5" ht="18" customHeight="1" thickTop="1" thickBot="1">
      <c r="A148" s="1799"/>
      <c r="B148" s="843"/>
      <c r="C148" s="843"/>
      <c r="D148" s="843"/>
      <c r="E148" s="843"/>
    </row>
    <row r="149" spans="1:5" ht="15" customHeight="1" thickTop="1" thickBot="1">
      <c r="A149" s="1799" t="s">
        <v>166</v>
      </c>
      <c r="B149" s="843"/>
      <c r="C149" s="1162" t="s">
        <v>301</v>
      </c>
      <c r="D149" s="2222" t="s">
        <v>959</v>
      </c>
      <c r="E149" s="2265" t="s">
        <v>960</v>
      </c>
    </row>
    <row r="150" spans="1:5" ht="18" customHeight="1" thickTop="1" thickBot="1">
      <c r="A150" s="1799"/>
      <c r="B150" s="843"/>
      <c r="C150" s="1162" t="s">
        <v>301</v>
      </c>
      <c r="D150" s="2222"/>
      <c r="E150" s="2265"/>
    </row>
    <row r="151" spans="1:5" ht="18" customHeight="1" thickTop="1" thickBot="1">
      <c r="A151" s="1799"/>
      <c r="B151" s="843"/>
      <c r="C151" s="843"/>
      <c r="D151" s="843"/>
      <c r="E151" s="843"/>
    </row>
    <row r="152" spans="1:5" ht="18" customHeight="1" thickTop="1" thickBot="1">
      <c r="A152" s="1799"/>
      <c r="B152" s="843"/>
      <c r="C152" s="843"/>
      <c r="D152" s="843"/>
      <c r="E152" s="843"/>
    </row>
    <row r="153" spans="1:5" ht="18" customHeight="1" thickTop="1" thickBot="1">
      <c r="A153" s="1799"/>
      <c r="B153" s="843"/>
      <c r="C153" s="843"/>
      <c r="D153" s="843"/>
      <c r="E153" s="843"/>
    </row>
    <row r="154" spans="1:5" ht="81" customHeight="1" thickTop="1" thickBot="1">
      <c r="A154" s="1799" t="s">
        <v>200</v>
      </c>
      <c r="B154" s="843"/>
      <c r="C154" s="1180" t="s">
        <v>304</v>
      </c>
      <c r="D154" s="894" t="s">
        <v>959</v>
      </c>
      <c r="E154" s="1141" t="s">
        <v>961</v>
      </c>
    </row>
    <row r="155" spans="1:5" ht="18" customHeight="1" thickTop="1" thickBot="1">
      <c r="A155" s="1799"/>
      <c r="B155" s="843"/>
      <c r="C155" s="1180" t="s">
        <v>304</v>
      </c>
      <c r="D155" s="894"/>
      <c r="E155" s="1141"/>
    </row>
    <row r="156" spans="1:5" ht="18" customHeight="1" thickTop="1" thickBot="1">
      <c r="A156" s="1799"/>
      <c r="B156" s="843"/>
      <c r="C156" s="843"/>
      <c r="D156" s="843"/>
      <c r="E156" s="843"/>
    </row>
    <row r="157" spans="1:5" ht="18" customHeight="1" thickTop="1" thickBot="1">
      <c r="A157" s="1799"/>
      <c r="B157" s="843"/>
      <c r="C157" s="843"/>
      <c r="D157" s="843"/>
      <c r="E157" s="843"/>
    </row>
    <row r="158" spans="1:5" ht="18" customHeight="1" thickTop="1" thickBot="1">
      <c r="A158" s="1799"/>
      <c r="B158" s="843"/>
      <c r="C158" s="843"/>
      <c r="D158" s="843"/>
      <c r="E158" s="843"/>
    </row>
    <row r="159" spans="1:5" ht="18" customHeight="1" thickTop="1" thickBot="1">
      <c r="A159" s="1799" t="s">
        <v>6</v>
      </c>
      <c r="B159" s="982"/>
      <c r="C159" s="982"/>
      <c r="D159" s="982"/>
      <c r="E159" s="982"/>
    </row>
    <row r="160" spans="1:5" ht="18" customHeight="1" thickTop="1" thickBot="1">
      <c r="A160" s="1799"/>
      <c r="B160" s="982"/>
      <c r="C160" s="982"/>
      <c r="D160" s="982"/>
      <c r="E160" s="982"/>
    </row>
    <row r="161" spans="1:5" ht="18" customHeight="1" thickTop="1" thickBot="1">
      <c r="A161" s="1799"/>
      <c r="B161" s="982"/>
      <c r="C161" s="982"/>
      <c r="D161" s="982"/>
      <c r="E161" s="982"/>
    </row>
    <row r="162" spans="1:5" ht="18" customHeight="1" thickTop="1" thickBot="1">
      <c r="A162" s="1799"/>
      <c r="B162" s="982"/>
      <c r="C162" s="982"/>
      <c r="D162" s="982"/>
      <c r="E162" s="982"/>
    </row>
    <row r="163" spans="1:5" ht="18" customHeight="1" thickTop="1" thickBot="1">
      <c r="A163" s="1799"/>
      <c r="B163" s="982"/>
      <c r="C163" s="982"/>
      <c r="D163" s="982"/>
      <c r="E163" s="982"/>
    </row>
    <row r="164" spans="1:5" ht="15" customHeight="1" thickTop="1" thickBot="1">
      <c r="A164" s="1799" t="s">
        <v>6</v>
      </c>
      <c r="B164" s="982"/>
      <c r="C164" s="982"/>
      <c r="D164" s="982"/>
      <c r="E164" s="982"/>
    </row>
    <row r="165" spans="1:5" ht="18" customHeight="1" thickTop="1" thickBot="1">
      <c r="A165" s="1799"/>
      <c r="B165" s="982"/>
      <c r="C165" s="982"/>
      <c r="D165" s="982"/>
      <c r="E165" s="982"/>
    </row>
    <row r="166" spans="1:5" ht="18" customHeight="1" thickTop="1" thickBot="1">
      <c r="A166" s="1799"/>
      <c r="B166" s="982"/>
      <c r="C166" s="982"/>
      <c r="D166" s="982"/>
      <c r="E166" s="982"/>
    </row>
    <row r="167" spans="1:5" ht="18" customHeight="1" thickTop="1" thickBot="1">
      <c r="A167" s="1799"/>
      <c r="B167" s="982"/>
      <c r="C167" s="982"/>
      <c r="D167" s="982"/>
      <c r="E167" s="982"/>
    </row>
    <row r="168" spans="1:5" ht="18" customHeight="1" thickTop="1" thickBot="1">
      <c r="A168" s="1799"/>
      <c r="B168" s="982"/>
      <c r="C168" s="982"/>
      <c r="D168" s="982"/>
      <c r="E168" s="982"/>
    </row>
    <row r="169" spans="1:5" ht="84.75" customHeight="1" thickTop="1" thickBot="1">
      <c r="A169" s="1799" t="s">
        <v>41</v>
      </c>
      <c r="B169" s="843"/>
      <c r="C169" s="843" t="s">
        <v>343</v>
      </c>
      <c r="D169" s="843" t="s">
        <v>343</v>
      </c>
      <c r="E169" s="843" t="s">
        <v>962</v>
      </c>
    </row>
    <row r="170" spans="1:5" ht="18" customHeight="1" thickTop="1" thickBot="1">
      <c r="A170" s="1799"/>
      <c r="B170" s="843"/>
      <c r="C170" s="843"/>
      <c r="D170" s="843"/>
      <c r="E170" s="843"/>
    </row>
    <row r="171" spans="1:5" ht="18" customHeight="1" thickTop="1" thickBot="1">
      <c r="A171" s="1799"/>
      <c r="B171" s="843"/>
      <c r="C171" s="843"/>
      <c r="D171" s="843"/>
      <c r="E171" s="843"/>
    </row>
    <row r="172" spans="1:5" ht="18" customHeight="1" thickTop="1" thickBot="1">
      <c r="A172" s="1799"/>
      <c r="B172" s="843"/>
      <c r="C172" s="843"/>
      <c r="D172" s="843"/>
      <c r="E172" s="843"/>
    </row>
    <row r="173" spans="1:5" ht="18" customHeight="1" thickTop="1" thickBot="1">
      <c r="A173" s="1799"/>
      <c r="B173" s="843"/>
      <c r="C173" s="843"/>
      <c r="D173" s="843"/>
      <c r="E173" s="843"/>
    </row>
    <row r="174" spans="1:5" ht="15" customHeight="1" thickTop="1" thickBot="1">
      <c r="A174" s="1799" t="s">
        <v>78</v>
      </c>
      <c r="B174" s="843"/>
      <c r="C174" s="1180" t="s">
        <v>304</v>
      </c>
      <c r="D174" s="894" t="s">
        <v>959</v>
      </c>
      <c r="E174" s="1141" t="s">
        <v>963</v>
      </c>
    </row>
    <row r="175" spans="1:5" ht="18" customHeight="1" thickTop="1" thickBot="1">
      <c r="A175" s="1799"/>
      <c r="B175" s="843"/>
      <c r="C175" s="1180" t="s">
        <v>304</v>
      </c>
      <c r="D175" s="894"/>
      <c r="E175" s="1141"/>
    </row>
    <row r="176" spans="1:5" ht="18" customHeight="1" thickTop="1" thickBot="1">
      <c r="A176" s="1799"/>
      <c r="B176" s="843"/>
      <c r="C176" s="843"/>
      <c r="D176" s="843"/>
      <c r="E176" s="843"/>
    </row>
    <row r="177" spans="1:5" ht="18" customHeight="1" thickTop="1" thickBot="1">
      <c r="A177" s="1799"/>
      <c r="B177" s="843"/>
      <c r="C177" s="843"/>
      <c r="D177" s="843"/>
      <c r="E177" s="843"/>
    </row>
    <row r="178" spans="1:5" ht="18" customHeight="1" thickTop="1" thickBot="1">
      <c r="A178" s="1799"/>
      <c r="B178" s="843"/>
      <c r="C178" s="843"/>
      <c r="D178" s="843"/>
      <c r="E178" s="843"/>
    </row>
    <row r="179" spans="1:5" ht="15" customHeight="1" thickTop="1" thickBot="1">
      <c r="A179" s="1799" t="s">
        <v>102</v>
      </c>
      <c r="B179" s="843"/>
      <c r="C179" s="2265" t="s">
        <v>964</v>
      </c>
      <c r="D179" s="2222" t="s">
        <v>965</v>
      </c>
      <c r="E179" s="843"/>
    </row>
    <row r="180" spans="1:5" ht="18" customHeight="1" thickTop="1" thickBot="1">
      <c r="A180" s="1799"/>
      <c r="B180" s="843"/>
      <c r="C180" s="2265"/>
      <c r="D180" s="2222"/>
      <c r="E180" s="843"/>
    </row>
    <row r="181" spans="1:5" ht="18" customHeight="1" thickTop="1" thickBot="1">
      <c r="A181" s="1799"/>
      <c r="B181" s="843"/>
      <c r="C181" s="843"/>
      <c r="D181" s="843"/>
      <c r="E181" s="843"/>
    </row>
    <row r="182" spans="1:5" ht="18" customHeight="1" thickTop="1" thickBot="1">
      <c r="A182" s="1799"/>
      <c r="B182" s="843"/>
      <c r="C182" s="843"/>
      <c r="D182" s="843"/>
      <c r="E182" s="843"/>
    </row>
    <row r="183" spans="1:5" ht="18" customHeight="1" thickTop="1" thickBot="1">
      <c r="A183" s="1799"/>
      <c r="B183" s="843"/>
      <c r="C183" s="843"/>
      <c r="D183" s="843"/>
      <c r="E183" s="843"/>
    </row>
    <row r="184" spans="1:5" ht="15" customHeight="1" thickTop="1" thickBot="1">
      <c r="A184" s="1799" t="s">
        <v>133</v>
      </c>
      <c r="B184" s="843"/>
      <c r="C184" s="2265" t="s">
        <v>293</v>
      </c>
      <c r="D184" s="1163" t="s">
        <v>966</v>
      </c>
      <c r="E184" s="2265" t="s">
        <v>967</v>
      </c>
    </row>
    <row r="185" spans="1:5" ht="18" customHeight="1" thickTop="1" thickBot="1">
      <c r="A185" s="1799"/>
      <c r="B185" s="843"/>
      <c r="C185" s="2265"/>
      <c r="D185" s="1163"/>
      <c r="E185" s="2265"/>
    </row>
    <row r="186" spans="1:5" ht="18" customHeight="1" thickTop="1" thickBot="1">
      <c r="A186" s="1799"/>
      <c r="B186" s="843"/>
      <c r="C186" s="843"/>
      <c r="D186" s="843"/>
      <c r="E186" s="843"/>
    </row>
    <row r="187" spans="1:5" ht="18" customHeight="1" thickTop="1" thickBot="1">
      <c r="A187" s="1799"/>
      <c r="B187" s="843"/>
      <c r="C187" s="843"/>
      <c r="D187" s="843"/>
      <c r="E187" s="843"/>
    </row>
    <row r="188" spans="1:5" ht="18" customHeight="1" thickTop="1" thickBot="1">
      <c r="A188" s="1799"/>
      <c r="B188" s="843"/>
      <c r="C188" s="843"/>
      <c r="D188" s="843"/>
      <c r="E188" s="843"/>
    </row>
    <row r="189" spans="1:5" ht="52.5" customHeight="1" thickTop="1" thickBot="1">
      <c r="A189" s="1799" t="s">
        <v>168</v>
      </c>
      <c r="B189" s="843"/>
      <c r="C189" s="1037" t="s">
        <v>301</v>
      </c>
      <c r="D189" s="843" t="s">
        <v>968</v>
      </c>
      <c r="E189" s="843"/>
    </row>
    <row r="190" spans="1:5" ht="18" customHeight="1" thickTop="1" thickBot="1">
      <c r="A190" s="1799"/>
      <c r="B190" s="843"/>
      <c r="C190" s="843"/>
      <c r="D190" s="843"/>
      <c r="E190" s="843"/>
    </row>
    <row r="191" spans="1:5" ht="18" customHeight="1" thickTop="1" thickBot="1">
      <c r="A191" s="1799"/>
      <c r="B191" s="843"/>
      <c r="C191" s="843"/>
      <c r="D191" s="843"/>
      <c r="E191" s="843"/>
    </row>
    <row r="192" spans="1:5" ht="18" customHeight="1" thickTop="1" thickBot="1">
      <c r="A192" s="1799"/>
      <c r="B192" s="843"/>
      <c r="C192" s="843"/>
      <c r="D192" s="843"/>
      <c r="E192" s="843"/>
    </row>
    <row r="193" spans="1:5" s="863" customFormat="1" ht="18" customHeight="1" thickTop="1" thickBot="1">
      <c r="A193" s="1799"/>
      <c r="B193" s="919"/>
      <c r="C193" s="919" t="s">
        <v>969</v>
      </c>
      <c r="D193" s="919"/>
      <c r="E193" s="919"/>
    </row>
    <row r="194" spans="1:5" ht="15" customHeight="1" thickTop="1" thickBot="1">
      <c r="A194" s="1798" t="s">
        <v>6</v>
      </c>
      <c r="B194" s="843"/>
      <c r="C194" s="843"/>
      <c r="D194" s="843"/>
      <c r="E194" s="843"/>
    </row>
    <row r="195" spans="1:5" ht="18" customHeight="1" thickTop="1" thickBot="1">
      <c r="A195" s="1798"/>
      <c r="B195" s="843"/>
      <c r="C195" s="843"/>
      <c r="D195" s="843"/>
      <c r="E195" s="843"/>
    </row>
    <row r="196" spans="1:5" ht="18" customHeight="1" thickTop="1" thickBot="1">
      <c r="A196" s="1798"/>
      <c r="B196" s="843"/>
      <c r="C196" s="843"/>
      <c r="D196" s="843"/>
      <c r="E196" s="843"/>
    </row>
    <row r="197" spans="1:5" ht="18" customHeight="1" thickTop="1" thickBot="1">
      <c r="A197" s="1798"/>
      <c r="B197" s="843"/>
      <c r="C197" s="843"/>
      <c r="D197" s="843"/>
      <c r="E197" s="843"/>
    </row>
    <row r="198" spans="1:5" ht="18" customHeight="1" thickTop="1" thickBot="1">
      <c r="A198" s="1798"/>
      <c r="B198" s="843"/>
      <c r="C198" s="843"/>
      <c r="D198" s="843"/>
      <c r="E198" s="843"/>
    </row>
    <row r="199" spans="1:5" ht="15" customHeight="1" thickTop="1" thickBot="1">
      <c r="A199" s="1799" t="s">
        <v>374</v>
      </c>
      <c r="B199" s="843"/>
      <c r="C199" s="843"/>
      <c r="D199" s="843"/>
      <c r="E199" s="843"/>
    </row>
    <row r="200" spans="1:5" ht="18" customHeight="1" thickTop="1" thickBot="1">
      <c r="A200" s="1799"/>
      <c r="B200" s="843"/>
      <c r="C200" s="843"/>
      <c r="D200" s="843"/>
      <c r="E200" s="843"/>
    </row>
    <row r="201" spans="1:5" ht="18" customHeight="1" thickTop="1" thickBot="1">
      <c r="A201" s="1799"/>
      <c r="B201" s="843"/>
      <c r="C201" s="843"/>
      <c r="D201" s="843"/>
      <c r="E201" s="843"/>
    </row>
    <row r="202" spans="1:5" ht="18" customHeight="1" thickTop="1" thickBot="1">
      <c r="A202" s="1799"/>
      <c r="B202" s="843"/>
      <c r="C202" s="843"/>
      <c r="D202" s="843"/>
      <c r="E202" s="843"/>
    </row>
    <row r="203" spans="1:5" ht="18" customHeight="1" thickTop="1" thickBot="1">
      <c r="A203" s="1799"/>
      <c r="B203" s="843"/>
      <c r="C203" s="843"/>
      <c r="D203" s="843"/>
      <c r="E203" s="843"/>
    </row>
    <row r="204" spans="1:5" ht="15" customHeight="1" thickTop="1" thickBot="1">
      <c r="A204" s="1799" t="s">
        <v>375</v>
      </c>
      <c r="B204" s="843"/>
      <c r="C204" s="843"/>
      <c r="D204" s="843"/>
      <c r="E204" s="843"/>
    </row>
    <row r="205" spans="1:5" ht="18" customHeight="1" thickTop="1" thickBot="1">
      <c r="A205" s="1799"/>
      <c r="B205" s="843"/>
      <c r="C205" s="843"/>
      <c r="D205" s="843"/>
      <c r="E205" s="843"/>
    </row>
    <row r="206" spans="1:5" ht="18" customHeight="1" thickTop="1" thickBot="1">
      <c r="A206" s="1799"/>
      <c r="B206" s="843"/>
      <c r="C206" s="843"/>
      <c r="D206" s="843"/>
      <c r="E206" s="843"/>
    </row>
    <row r="207" spans="1:5" ht="18" customHeight="1" thickTop="1" thickBot="1">
      <c r="A207" s="1799"/>
      <c r="B207" s="843"/>
      <c r="C207" s="843"/>
      <c r="D207" s="843"/>
      <c r="E207" s="843"/>
    </row>
    <row r="208" spans="1:5" ht="18" customHeight="1" thickTop="1" thickBot="1">
      <c r="A208" s="1799"/>
      <c r="B208" s="843"/>
      <c r="C208" s="843"/>
      <c r="D208" s="843"/>
      <c r="E208" s="843"/>
    </row>
    <row r="209" spans="1:5" ht="15" customHeight="1" thickTop="1" thickBot="1">
      <c r="A209" s="1799" t="s">
        <v>376</v>
      </c>
      <c r="B209" s="843"/>
      <c r="C209" s="843"/>
      <c r="D209" s="843"/>
      <c r="E209" s="843"/>
    </row>
    <row r="210" spans="1:5" ht="18" customHeight="1" thickTop="1" thickBot="1">
      <c r="A210" s="1799"/>
      <c r="B210" s="843"/>
      <c r="C210" s="843"/>
      <c r="D210" s="843"/>
      <c r="E210" s="843"/>
    </row>
    <row r="211" spans="1:5" ht="18" customHeight="1" thickTop="1" thickBot="1">
      <c r="A211" s="1799"/>
      <c r="B211" s="843"/>
      <c r="C211" s="843"/>
      <c r="D211" s="843"/>
      <c r="E211" s="843"/>
    </row>
    <row r="212" spans="1:5" ht="18" customHeight="1" thickTop="1" thickBot="1">
      <c r="A212" s="1799"/>
      <c r="B212" s="843"/>
      <c r="C212" s="843"/>
      <c r="D212" s="843"/>
      <c r="E212" s="843"/>
    </row>
    <row r="213" spans="1:5" ht="18" customHeight="1" thickTop="1" thickBot="1">
      <c r="A213" s="1799"/>
      <c r="B213" s="843"/>
      <c r="C213" s="843"/>
      <c r="D213" s="843"/>
      <c r="E213" s="843"/>
    </row>
    <row r="214" spans="1:5" ht="15" customHeight="1" thickTop="1" thickBot="1">
      <c r="A214" s="1799" t="s">
        <v>377</v>
      </c>
      <c r="B214" s="843"/>
      <c r="C214" s="843"/>
      <c r="D214" s="843"/>
      <c r="E214" s="843"/>
    </row>
    <row r="215" spans="1:5" ht="18" customHeight="1" thickTop="1" thickBot="1">
      <c r="A215" s="1799"/>
      <c r="B215" s="843"/>
      <c r="C215" s="843"/>
      <c r="D215" s="843"/>
      <c r="E215" s="843"/>
    </row>
    <row r="216" spans="1:5" ht="18" customHeight="1" thickTop="1" thickBot="1">
      <c r="A216" s="1799"/>
      <c r="B216" s="843"/>
      <c r="C216" s="843"/>
      <c r="D216" s="843"/>
      <c r="E216" s="843"/>
    </row>
    <row r="217" spans="1:5" ht="18" customHeight="1" thickTop="1" thickBot="1">
      <c r="A217" s="1799"/>
      <c r="B217" s="843"/>
      <c r="C217" s="843"/>
      <c r="D217" s="843"/>
      <c r="E217" s="843"/>
    </row>
    <row r="218" spans="1:5" ht="18" customHeight="1" thickTop="1" thickBot="1">
      <c r="A218" s="1799"/>
      <c r="B218" s="843"/>
      <c r="C218" s="843"/>
      <c r="D218" s="843"/>
      <c r="E218" s="843"/>
    </row>
    <row r="219" spans="1:5" ht="15.75" customHeight="1" thickTop="1" thickBot="1">
      <c r="A219" s="1799" t="s">
        <v>378</v>
      </c>
      <c r="B219" s="843"/>
      <c r="C219" s="843"/>
      <c r="D219" s="843"/>
      <c r="E219" s="843"/>
    </row>
    <row r="220" spans="1:5" ht="15" customHeight="1" thickTop="1" thickBot="1">
      <c r="A220" s="1799"/>
      <c r="B220" s="843"/>
      <c r="C220" s="843"/>
      <c r="D220" s="843"/>
      <c r="E220" s="843"/>
    </row>
    <row r="221" spans="1:5" ht="16" customHeight="1" thickTop="1" thickBot="1">
      <c r="A221" s="1799"/>
      <c r="B221" s="843"/>
      <c r="C221" s="843"/>
      <c r="D221" s="843"/>
      <c r="E221" s="843"/>
    </row>
    <row r="222" spans="1:5" ht="16" customHeight="1" thickTop="1" thickBot="1">
      <c r="A222" s="1799"/>
      <c r="B222" s="843"/>
      <c r="C222" s="843"/>
      <c r="D222" s="843"/>
      <c r="E222" s="843"/>
    </row>
    <row r="223" spans="1:5" ht="16" customHeight="1" thickTop="1" thickBot="1">
      <c r="A223" s="2286"/>
      <c r="B223" s="843"/>
      <c r="C223" s="843"/>
      <c r="D223" s="843"/>
      <c r="E223" s="843"/>
    </row>
    <row r="224" spans="1:5" ht="17" customHeight="1" thickTop="1" thickBot="1">
      <c r="A224" s="766" t="s">
        <v>813</v>
      </c>
      <c r="B224" s="843"/>
      <c r="C224" s="843"/>
      <c r="D224" s="843"/>
      <c r="E224" s="843"/>
    </row>
    <row r="225" spans="1:5" ht="15" customHeight="1" thickTop="1">
      <c r="A225" s="2286" t="s">
        <v>379</v>
      </c>
      <c r="B225" s="843"/>
      <c r="C225" s="843"/>
      <c r="D225" s="843"/>
      <c r="E225" s="843"/>
    </row>
    <row r="226" spans="1:5" ht="16" customHeight="1">
      <c r="A226" s="2287"/>
      <c r="B226" s="843"/>
      <c r="C226" s="843"/>
      <c r="D226" s="843"/>
      <c r="E226" s="843"/>
    </row>
    <row r="227" spans="1:5" ht="16" customHeight="1">
      <c r="A227" s="2287"/>
      <c r="B227" s="843"/>
      <c r="C227" s="843"/>
      <c r="D227" s="843"/>
      <c r="E227" s="843"/>
    </row>
    <row r="228" spans="1:5" ht="16" customHeight="1">
      <c r="A228" s="2287"/>
      <c r="B228" s="843"/>
      <c r="C228" s="843"/>
      <c r="D228" s="843"/>
      <c r="E228" s="843"/>
    </row>
    <row r="229" spans="1:5" ht="17" customHeight="1" thickBot="1">
      <c r="A229" s="2288"/>
      <c r="B229" s="843"/>
      <c r="C229" s="843"/>
      <c r="D229" s="843"/>
      <c r="E229" s="843"/>
    </row>
    <row r="230" spans="1:5" ht="15.75" customHeight="1" thickTop="1">
      <c r="A230" s="2286" t="s">
        <v>815</v>
      </c>
      <c r="B230" s="843"/>
      <c r="C230" s="843"/>
      <c r="D230" s="843"/>
      <c r="E230" s="843"/>
    </row>
    <row r="231" spans="1:5" ht="15.75" customHeight="1">
      <c r="A231" s="2287"/>
      <c r="B231" s="843"/>
      <c r="C231" s="843"/>
      <c r="D231" s="843"/>
      <c r="E231" s="843"/>
    </row>
    <row r="232" spans="1:5" ht="15.75" customHeight="1">
      <c r="A232" s="2287"/>
      <c r="B232" s="843"/>
      <c r="C232" s="843"/>
      <c r="D232" s="843"/>
      <c r="E232" s="843"/>
    </row>
    <row r="233" spans="1:5" ht="15.75" customHeight="1">
      <c r="A233" s="2287"/>
      <c r="B233" s="843"/>
      <c r="C233" s="843"/>
      <c r="D233" s="843"/>
      <c r="E233" s="843"/>
    </row>
    <row r="234" spans="1:5" ht="15.75" customHeight="1" thickBot="1">
      <c r="A234" s="2288"/>
      <c r="B234" s="843"/>
      <c r="C234" s="843"/>
      <c r="D234" s="843"/>
      <c r="E234" s="843"/>
    </row>
  </sheetData>
  <sheetProtection algorithmName="SHA-512" hashValue="5zKA0yQRWZom8X+p89mF28+ohDCvyTLhfa5pCfdbWlrga3kTdRK13y90/C4VStMW2FMhcAMwrV3AYyb//amRbg==" saltValue="Xij54eFSCopZvCosM1WHig==" spinCount="100000" sheet="1" objects="1" scenarios="1" selectLockedCells="1" selectUnlockedCells="1"/>
  <mergeCells count="97">
    <mergeCell ref="A4:A8"/>
    <mergeCell ref="A64:A68"/>
    <mergeCell ref="A9:A13"/>
    <mergeCell ref="A14:A18"/>
    <mergeCell ref="A19:A23"/>
    <mergeCell ref="A24:A28"/>
    <mergeCell ref="A29:A33"/>
    <mergeCell ref="A34:A38"/>
    <mergeCell ref="A39:A43"/>
    <mergeCell ref="A44:A48"/>
    <mergeCell ref="A49:A53"/>
    <mergeCell ref="A54:A58"/>
    <mergeCell ref="A59:A63"/>
    <mergeCell ref="D24:D25"/>
    <mergeCell ref="E24:E25"/>
    <mergeCell ref="E29:E30"/>
    <mergeCell ref="D34:D35"/>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 ref="E34:E35"/>
    <mergeCell ref="D9:D10"/>
    <mergeCell ref="E9:E10"/>
    <mergeCell ref="D14:D15"/>
    <mergeCell ref="E14:E15"/>
    <mergeCell ref="D19:D20"/>
    <mergeCell ref="E19:E20"/>
    <mergeCell ref="D59:D60"/>
    <mergeCell ref="E59:E60"/>
    <mergeCell ref="D64:D65"/>
    <mergeCell ref="E64:E65"/>
    <mergeCell ref="D39:D40"/>
    <mergeCell ref="E39:E40"/>
    <mergeCell ref="D54:D55"/>
    <mergeCell ref="E54:E55"/>
    <mergeCell ref="D49:D50"/>
    <mergeCell ref="E49:E50"/>
    <mergeCell ref="D99:D100"/>
    <mergeCell ref="E99:E100"/>
    <mergeCell ref="D79:D80"/>
    <mergeCell ref="E79:E80"/>
    <mergeCell ref="D69:D70"/>
    <mergeCell ref="E69:E70"/>
    <mergeCell ref="D74:D75"/>
    <mergeCell ref="E74:E75"/>
    <mergeCell ref="D114:D115"/>
    <mergeCell ref="E114:E115"/>
    <mergeCell ref="D119:D120"/>
    <mergeCell ref="E119:E120"/>
    <mergeCell ref="D104:D105"/>
    <mergeCell ref="E104:E105"/>
    <mergeCell ref="D109:D110"/>
    <mergeCell ref="E109:E110"/>
    <mergeCell ref="D139:D140"/>
    <mergeCell ref="E139:E140"/>
    <mergeCell ref="D144:D145"/>
    <mergeCell ref="E144:E145"/>
    <mergeCell ref="D129:D130"/>
    <mergeCell ref="E129:E130"/>
    <mergeCell ref="D134:D135"/>
    <mergeCell ref="E134:E135"/>
    <mergeCell ref="C179:C180"/>
    <mergeCell ref="D179:D180"/>
    <mergeCell ref="C184:C185"/>
    <mergeCell ref="E184:E185"/>
    <mergeCell ref="D149:D150"/>
    <mergeCell ref="E149:E150"/>
  </mergeCells>
  <conditionalFormatting sqref="A1:XFD1048576">
    <cfRule type="containsText" dxfId="3" priority="3" operator="containsText" text="Media production">
      <formula>NOT(ISERROR(SEARCH("Media production",A1)))</formula>
    </cfRule>
  </conditionalFormatting>
  <conditionalFormatting sqref="A1:XFD1048576">
    <cfRule type="containsText" dxfId="2" priority="4" operator="containsText" text="Media theory and concepts">
      <formula>NOT(ISERROR(SEARCH("Media theory and concepts",A1)))</formula>
    </cfRule>
  </conditionalFormatting>
  <conditionalFormatting sqref="C14:C15">
    <cfRule type="containsText" dxfId="1" priority="1" operator="containsText" text="Planning">
      <formula>NOT(ISERROR(SEARCH("Planning",C14)))</formula>
    </cfRule>
  </conditionalFormatting>
  <conditionalFormatting sqref="C184:C185">
    <cfRule type="containsText" dxfId="0" priority="2" operator="containsText" text="Planning">
      <formula>NOT(ISERROR(SEARCH("Planning",C184)))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126A-6BA3-440C-85AC-9C22B0464B4F}">
  <sheetPr>
    <tabColor rgb="FF92D050"/>
  </sheetPr>
  <dimension ref="A1:E234"/>
  <sheetViews>
    <sheetView tabSelected="1" zoomScale="125" zoomScaleNormal="125" workbookViewId="0">
      <pane ySplit="2" topLeftCell="A60" activePane="bottomLeft" state="frozen"/>
      <selection pane="bottomLeft" activeCell="B44" sqref="B44"/>
    </sheetView>
  </sheetViews>
  <sheetFormatPr baseColWidth="10" defaultColWidth="31.1640625" defaultRowHeight="16"/>
  <cols>
    <col min="1" max="1" width="17" style="943" customWidth="1"/>
    <col min="2" max="2" width="6.83203125" style="843" bestFit="1" customWidth="1"/>
    <col min="3" max="3" width="14.6640625" style="843" customWidth="1"/>
    <col min="4" max="4" width="20.33203125" style="843" customWidth="1"/>
    <col min="5" max="5" width="25.6640625" style="843" customWidth="1"/>
    <col min="6" max="16384" width="31.1640625" style="843"/>
  </cols>
  <sheetData>
    <row r="1" spans="1:5" ht="19">
      <c r="A1" s="870" t="s">
        <v>749</v>
      </c>
      <c r="B1" s="870"/>
      <c r="C1" s="871"/>
      <c r="D1" s="872"/>
      <c r="E1" s="874"/>
    </row>
    <row r="2" spans="1:5" ht="30">
      <c r="A2" s="902" t="s">
        <v>750</v>
      </c>
      <c r="B2" s="902" t="s">
        <v>751</v>
      </c>
      <c r="C2" s="903" t="s">
        <v>752</v>
      </c>
      <c r="D2" s="904" t="s">
        <v>753</v>
      </c>
      <c r="E2" s="904" t="s">
        <v>756</v>
      </c>
    </row>
    <row r="3" spans="1:5">
      <c r="A3" s="1408" t="s">
        <v>767</v>
      </c>
      <c r="B3" s="906"/>
      <c r="C3" s="907"/>
      <c r="D3" s="908"/>
      <c r="E3" s="908"/>
    </row>
    <row r="4" spans="1:5">
      <c r="A4" s="2330" t="s">
        <v>768</v>
      </c>
    </row>
    <row r="5" spans="1:5">
      <c r="A5" s="2330"/>
    </row>
    <row r="6" spans="1:5">
      <c r="A6" s="2330"/>
    </row>
    <row r="7" spans="1:5">
      <c r="A7" s="2330"/>
    </row>
    <row r="8" spans="1:5">
      <c r="A8" s="2330"/>
    </row>
    <row r="9" spans="1:5" ht="195">
      <c r="A9" s="2222" t="s">
        <v>26</v>
      </c>
      <c r="B9" s="899">
        <v>1</v>
      </c>
      <c r="C9" s="900" t="s">
        <v>291</v>
      </c>
      <c r="D9" s="944" t="s">
        <v>970</v>
      </c>
      <c r="E9" s="899" t="s">
        <v>971</v>
      </c>
    </row>
    <row r="10" spans="1:5" ht="180">
      <c r="A10" s="2222"/>
      <c r="B10" s="899">
        <v>2</v>
      </c>
      <c r="C10" s="900" t="s">
        <v>291</v>
      </c>
      <c r="D10" s="944" t="s">
        <v>972</v>
      </c>
      <c r="E10" s="899" t="s">
        <v>973</v>
      </c>
    </row>
    <row r="11" spans="1:5" ht="150">
      <c r="A11" s="2222"/>
      <c r="B11" s="899">
        <v>3</v>
      </c>
      <c r="C11" s="900" t="s">
        <v>291</v>
      </c>
      <c r="D11" s="901" t="s">
        <v>974</v>
      </c>
      <c r="E11" s="899" t="s">
        <v>975</v>
      </c>
    </row>
    <row r="12" spans="1:5">
      <c r="A12" s="2222"/>
    </row>
    <row r="13" spans="1:5">
      <c r="A13" s="2222"/>
    </row>
    <row r="14" spans="1:5" ht="165">
      <c r="A14" s="2222" t="s">
        <v>46</v>
      </c>
      <c r="B14" s="899">
        <v>1</v>
      </c>
      <c r="C14" s="900" t="s">
        <v>310</v>
      </c>
      <c r="D14" s="944" t="s">
        <v>976</v>
      </c>
      <c r="E14" s="899" t="s">
        <v>977</v>
      </c>
    </row>
    <row r="15" spans="1:5" ht="188" customHeight="1">
      <c r="A15" s="2222"/>
      <c r="B15" s="899">
        <v>2</v>
      </c>
      <c r="C15" s="900" t="s">
        <v>310</v>
      </c>
      <c r="D15" s="944" t="s">
        <v>978</v>
      </c>
      <c r="E15" s="899" t="s">
        <v>979</v>
      </c>
    </row>
    <row r="16" spans="1:5" ht="203" customHeight="1">
      <c r="A16" s="2222"/>
      <c r="B16" s="899">
        <v>3</v>
      </c>
      <c r="C16" s="900" t="s">
        <v>310</v>
      </c>
      <c r="D16" s="944" t="s">
        <v>980</v>
      </c>
      <c r="E16" s="899" t="s">
        <v>981</v>
      </c>
    </row>
    <row r="17" spans="1:5">
      <c r="A17" s="2222"/>
    </row>
    <row r="18" spans="1:5">
      <c r="A18" s="2222"/>
    </row>
    <row r="19" spans="1:5" ht="349" customHeight="1">
      <c r="A19" s="2222" t="s">
        <v>83</v>
      </c>
      <c r="B19" s="899">
        <v>1</v>
      </c>
      <c r="C19" s="900" t="s">
        <v>982</v>
      </c>
      <c r="D19" s="944" t="s">
        <v>983</v>
      </c>
      <c r="E19" s="899" t="s">
        <v>984</v>
      </c>
    </row>
    <row r="20" spans="1:5" ht="328" customHeight="1">
      <c r="A20" s="2222"/>
      <c r="B20" s="899">
        <v>2</v>
      </c>
      <c r="C20" s="900" t="s">
        <v>982</v>
      </c>
      <c r="D20" s="901" t="s">
        <v>985</v>
      </c>
      <c r="E20" s="899" t="s">
        <v>986</v>
      </c>
    </row>
    <row r="21" spans="1:5" ht="384" customHeight="1">
      <c r="A21" s="2222"/>
      <c r="B21" s="899">
        <v>3</v>
      </c>
      <c r="C21" s="900" t="s">
        <v>982</v>
      </c>
      <c r="D21" s="944" t="s">
        <v>985</v>
      </c>
      <c r="E21" s="899" t="s">
        <v>987</v>
      </c>
    </row>
    <row r="22" spans="1:5">
      <c r="A22" s="2222"/>
    </row>
    <row r="23" spans="1:5">
      <c r="A23" s="2222"/>
    </row>
    <row r="24" spans="1:5" ht="384">
      <c r="A24" s="2222" t="s">
        <v>105</v>
      </c>
      <c r="B24" s="899">
        <v>1</v>
      </c>
      <c r="C24" s="900" t="s">
        <v>982</v>
      </c>
      <c r="D24" s="900" t="s">
        <v>988</v>
      </c>
      <c r="E24" s="899" t="s">
        <v>989</v>
      </c>
    </row>
    <row r="25" spans="1:5" ht="30">
      <c r="A25" s="2222"/>
      <c r="B25" s="899">
        <v>2</v>
      </c>
      <c r="C25" s="900" t="s">
        <v>982</v>
      </c>
      <c r="D25" s="900" t="s">
        <v>988</v>
      </c>
      <c r="E25" s="2272" t="s">
        <v>990</v>
      </c>
    </row>
    <row r="26" spans="1:5" ht="30">
      <c r="A26" s="2222"/>
      <c r="B26" s="899">
        <v>3</v>
      </c>
      <c r="C26" s="900" t="s">
        <v>982</v>
      </c>
      <c r="D26" s="900" t="s">
        <v>988</v>
      </c>
      <c r="E26" s="2272"/>
    </row>
    <row r="27" spans="1:5">
      <c r="A27" s="2222"/>
    </row>
    <row r="28" spans="1:5">
      <c r="A28" s="2222"/>
    </row>
    <row r="29" spans="1:5" ht="258" customHeight="1">
      <c r="A29" s="2222" t="s">
        <v>138</v>
      </c>
      <c r="B29" s="899">
        <v>4</v>
      </c>
      <c r="C29" s="899" t="s">
        <v>332</v>
      </c>
      <c r="D29" s="944" t="s">
        <v>991</v>
      </c>
      <c r="E29" s="901" t="s">
        <v>992</v>
      </c>
    </row>
    <row r="30" spans="1:5" ht="225">
      <c r="A30" s="2222"/>
      <c r="B30" s="899">
        <v>5</v>
      </c>
      <c r="C30" s="899" t="s">
        <v>332</v>
      </c>
      <c r="D30" s="944" t="s">
        <v>993</v>
      </c>
      <c r="E30" s="901" t="s">
        <v>994</v>
      </c>
    </row>
    <row r="31" spans="1:5" ht="274" customHeight="1">
      <c r="A31" s="2222"/>
      <c r="B31" s="899">
        <v>6</v>
      </c>
      <c r="C31" s="899" t="s">
        <v>332</v>
      </c>
      <c r="D31" s="944" t="s">
        <v>995</v>
      </c>
      <c r="E31" s="901" t="s">
        <v>996</v>
      </c>
    </row>
    <row r="32" spans="1:5">
      <c r="A32" s="2222"/>
    </row>
    <row r="33" spans="1:5">
      <c r="A33" s="2222"/>
    </row>
    <row r="34" spans="1:5" ht="227" customHeight="1">
      <c r="A34" s="2222" t="s">
        <v>194</v>
      </c>
      <c r="B34" s="899">
        <v>7</v>
      </c>
      <c r="C34" s="899" t="s">
        <v>332</v>
      </c>
      <c r="D34" s="944" t="s">
        <v>997</v>
      </c>
      <c r="E34" s="899" t="s">
        <v>998</v>
      </c>
    </row>
    <row r="35" spans="1:5" ht="165" customHeight="1">
      <c r="A35" s="2222"/>
      <c r="B35" s="899">
        <v>8</v>
      </c>
      <c r="C35" s="899" t="s">
        <v>332</v>
      </c>
      <c r="D35" s="944" t="s">
        <v>999</v>
      </c>
      <c r="E35" s="899" t="s">
        <v>1000</v>
      </c>
    </row>
    <row r="36" spans="1:5" ht="180">
      <c r="A36" s="2222"/>
      <c r="B36" s="899">
        <v>9</v>
      </c>
      <c r="C36" s="899" t="s">
        <v>332</v>
      </c>
      <c r="D36" s="944" t="s">
        <v>1001</v>
      </c>
      <c r="E36" s="899" t="s">
        <v>1002</v>
      </c>
    </row>
    <row r="37" spans="1:5">
      <c r="A37" s="2222"/>
    </row>
    <row r="38" spans="1:5">
      <c r="A38" s="2222"/>
    </row>
    <row r="39" spans="1:5" ht="30">
      <c r="A39" s="2222" t="s">
        <v>799</v>
      </c>
      <c r="B39" s="899">
        <v>10</v>
      </c>
      <c r="C39" s="899" t="s">
        <v>332</v>
      </c>
      <c r="D39" s="901" t="s">
        <v>1003</v>
      </c>
      <c r="E39" s="899">
        <v>12</v>
      </c>
    </row>
    <row r="40" spans="1:5" ht="172" customHeight="1">
      <c r="A40" s="2222"/>
      <c r="B40" s="899">
        <v>11</v>
      </c>
      <c r="C40" s="899" t="s">
        <v>332</v>
      </c>
      <c r="D40" s="901" t="s">
        <v>1004</v>
      </c>
      <c r="E40" s="899" t="s">
        <v>1005</v>
      </c>
    </row>
    <row r="41" spans="1:5" ht="195">
      <c r="A41" s="2222"/>
      <c r="B41" s="899">
        <v>12</v>
      </c>
      <c r="C41" s="899" t="s">
        <v>338</v>
      </c>
      <c r="D41" s="901" t="s">
        <v>1006</v>
      </c>
      <c r="E41" s="899" t="s">
        <v>1007</v>
      </c>
    </row>
    <row r="42" spans="1:5">
      <c r="A42" s="2222"/>
    </row>
    <row r="43" spans="1:5">
      <c r="A43" s="2222"/>
    </row>
    <row r="44" spans="1:5">
      <c r="A44" s="2222" t="s">
        <v>6</v>
      </c>
    </row>
    <row r="45" spans="1:5">
      <c r="A45" s="2222"/>
    </row>
    <row r="46" spans="1:5">
      <c r="A46" s="2222"/>
    </row>
    <row r="47" spans="1:5">
      <c r="A47" s="2222"/>
    </row>
    <row r="48" spans="1:5">
      <c r="A48" s="2222"/>
    </row>
    <row r="49" spans="1:5" ht="152" customHeight="1">
      <c r="A49" s="2222" t="s">
        <v>17</v>
      </c>
      <c r="B49" s="899">
        <v>13</v>
      </c>
      <c r="C49" s="899" t="s">
        <v>338</v>
      </c>
      <c r="D49" s="944" t="s">
        <v>1008</v>
      </c>
      <c r="E49" s="899" t="s">
        <v>1009</v>
      </c>
    </row>
    <row r="50" spans="1:5">
      <c r="A50" s="2222"/>
    </row>
    <row r="51" spans="1:5">
      <c r="A51" s="2222"/>
    </row>
    <row r="52" spans="1:5">
      <c r="A52" s="2222"/>
    </row>
    <row r="53" spans="1:5">
      <c r="A53" s="2222"/>
    </row>
    <row r="54" spans="1:5" ht="135">
      <c r="A54" s="2222" t="s">
        <v>34</v>
      </c>
      <c r="B54" s="899">
        <v>14</v>
      </c>
      <c r="C54" s="899" t="s">
        <v>338</v>
      </c>
      <c r="D54" s="944" t="s">
        <v>1010</v>
      </c>
      <c r="E54" s="899" t="s">
        <v>1011</v>
      </c>
    </row>
    <row r="55" spans="1:5" ht="124" customHeight="1">
      <c r="A55" s="2222"/>
      <c r="B55" s="899">
        <v>15</v>
      </c>
      <c r="C55" s="899" t="s">
        <v>338</v>
      </c>
      <c r="D55" s="944" t="s">
        <v>1012</v>
      </c>
      <c r="E55" s="899" t="s">
        <v>1013</v>
      </c>
    </row>
    <row r="56" spans="1:5" ht="150">
      <c r="A56" s="2222"/>
      <c r="B56" s="899">
        <v>16</v>
      </c>
      <c r="C56" s="899" t="s">
        <v>338</v>
      </c>
      <c r="D56" s="944" t="s">
        <v>1014</v>
      </c>
      <c r="E56" s="899" t="s">
        <v>1015</v>
      </c>
    </row>
    <row r="57" spans="1:5">
      <c r="A57" s="2222"/>
    </row>
    <row r="58" spans="1:5">
      <c r="A58" s="2222"/>
    </row>
    <row r="59" spans="1:5" ht="206" customHeight="1">
      <c r="A59" s="2222" t="s">
        <v>70</v>
      </c>
      <c r="B59" s="899">
        <v>17</v>
      </c>
      <c r="C59" s="899" t="s">
        <v>338</v>
      </c>
      <c r="D59" s="944" t="s">
        <v>1016</v>
      </c>
      <c r="E59" s="899" t="s">
        <v>1017</v>
      </c>
    </row>
    <row r="60" spans="1:5" ht="243" customHeight="1">
      <c r="A60" s="2222"/>
      <c r="B60" s="899">
        <v>18</v>
      </c>
      <c r="C60" s="899" t="s">
        <v>291</v>
      </c>
      <c r="D60" s="944" t="s">
        <v>1018</v>
      </c>
      <c r="E60" s="899" t="s">
        <v>1019</v>
      </c>
    </row>
    <row r="61" spans="1:5" ht="285" customHeight="1">
      <c r="A61" s="2222"/>
      <c r="B61" s="899">
        <v>19</v>
      </c>
      <c r="C61" s="899" t="s">
        <v>291</v>
      </c>
      <c r="D61" s="944" t="s">
        <v>1020</v>
      </c>
      <c r="E61" s="899" t="s">
        <v>1021</v>
      </c>
    </row>
    <row r="62" spans="1:5">
      <c r="A62" s="2222"/>
    </row>
    <row r="63" spans="1:5">
      <c r="A63" s="2222"/>
    </row>
    <row r="64" spans="1:5">
      <c r="A64" s="2222" t="s">
        <v>98</v>
      </c>
    </row>
    <row r="65" spans="1:5" ht="165">
      <c r="A65" s="2222"/>
      <c r="B65" s="899">
        <v>20</v>
      </c>
      <c r="C65" s="899" t="s">
        <v>291</v>
      </c>
      <c r="D65" s="901" t="s">
        <v>1003</v>
      </c>
      <c r="E65" s="899" t="s">
        <v>1022</v>
      </c>
    </row>
    <row r="66" spans="1:5" ht="135">
      <c r="A66" s="2222"/>
      <c r="B66" s="899">
        <v>21</v>
      </c>
      <c r="C66" s="899" t="s">
        <v>332</v>
      </c>
      <c r="D66" s="901" t="s">
        <v>1003</v>
      </c>
      <c r="E66" s="899" t="s">
        <v>1023</v>
      </c>
    </row>
    <row r="67" spans="1:5" ht="135">
      <c r="A67" s="2222"/>
      <c r="B67" s="899">
        <v>22</v>
      </c>
      <c r="C67" s="899" t="s">
        <v>332</v>
      </c>
      <c r="D67" s="901" t="s">
        <v>1003</v>
      </c>
      <c r="E67" s="899" t="s">
        <v>1024</v>
      </c>
    </row>
    <row r="68" spans="1:5">
      <c r="A68" s="2222"/>
    </row>
    <row r="69" spans="1:5" ht="141" customHeight="1">
      <c r="A69" s="2222" t="s">
        <v>126</v>
      </c>
      <c r="B69" s="899">
        <v>23</v>
      </c>
      <c r="C69" s="899" t="s">
        <v>291</v>
      </c>
      <c r="D69" s="901" t="s">
        <v>1003</v>
      </c>
      <c r="E69" s="899" t="s">
        <v>1009</v>
      </c>
    </row>
    <row r="70" spans="1:5" ht="135">
      <c r="A70" s="2222"/>
      <c r="B70" s="899">
        <v>24</v>
      </c>
      <c r="C70" s="899" t="s">
        <v>332</v>
      </c>
      <c r="D70" s="901" t="s">
        <v>1003</v>
      </c>
      <c r="E70" s="899" t="s">
        <v>1011</v>
      </c>
    </row>
    <row r="71" spans="1:5" ht="119" customHeight="1">
      <c r="A71" s="2222"/>
      <c r="B71" s="899">
        <v>25</v>
      </c>
      <c r="C71" s="899" t="s">
        <v>332</v>
      </c>
      <c r="D71" s="901" t="s">
        <v>1003</v>
      </c>
      <c r="E71" s="899" t="s">
        <v>1013</v>
      </c>
    </row>
    <row r="72" spans="1:5">
      <c r="A72" s="2222"/>
    </row>
    <row r="73" spans="1:5">
      <c r="A73" s="2222"/>
    </row>
    <row r="74" spans="1:5" ht="291" customHeight="1">
      <c r="A74" s="2222" t="s">
        <v>159</v>
      </c>
      <c r="B74" s="899">
        <v>26</v>
      </c>
      <c r="C74" s="899" t="s">
        <v>332</v>
      </c>
      <c r="D74" s="901" t="s">
        <v>1003</v>
      </c>
      <c r="E74" s="901" t="s">
        <v>1025</v>
      </c>
    </row>
    <row r="75" spans="1:5" ht="264" customHeight="1">
      <c r="A75" s="2222"/>
      <c r="B75" s="899">
        <v>27</v>
      </c>
      <c r="C75" s="899" t="s">
        <v>332</v>
      </c>
      <c r="D75" s="901" t="s">
        <v>1003</v>
      </c>
      <c r="E75" s="901" t="s">
        <v>1026</v>
      </c>
    </row>
    <row r="76" spans="1:5" ht="270">
      <c r="A76" s="2222"/>
      <c r="B76" s="899">
        <v>28</v>
      </c>
      <c r="C76" s="899" t="s">
        <v>332</v>
      </c>
      <c r="D76" s="901" t="s">
        <v>1003</v>
      </c>
      <c r="E76" s="901" t="s">
        <v>1027</v>
      </c>
    </row>
    <row r="77" spans="1:5">
      <c r="A77" s="2222"/>
    </row>
    <row r="78" spans="1:5">
      <c r="A78" s="2222"/>
    </row>
    <row r="79" spans="1:5" ht="141" customHeight="1">
      <c r="A79" s="2222" t="s">
        <v>195</v>
      </c>
      <c r="B79" s="899">
        <v>29</v>
      </c>
      <c r="C79" s="899" t="s">
        <v>332</v>
      </c>
      <c r="D79" s="899" t="s">
        <v>1028</v>
      </c>
      <c r="E79" s="899" t="s">
        <v>1009</v>
      </c>
    </row>
    <row r="80" spans="1:5" ht="135">
      <c r="A80" s="2222"/>
      <c r="B80" s="899">
        <v>30</v>
      </c>
      <c r="C80" s="899" t="s">
        <v>332</v>
      </c>
      <c r="D80" s="899" t="s">
        <v>1028</v>
      </c>
      <c r="E80" s="899" t="s">
        <v>1011</v>
      </c>
    </row>
    <row r="81" spans="1:5" ht="122" customHeight="1">
      <c r="A81" s="2222"/>
      <c r="B81" s="899">
        <v>31</v>
      </c>
      <c r="C81" s="899" t="s">
        <v>332</v>
      </c>
      <c r="D81" s="899" t="s">
        <v>1028</v>
      </c>
      <c r="E81" s="899" t="s">
        <v>1013</v>
      </c>
    </row>
    <row r="82" spans="1:5">
      <c r="A82" s="2222"/>
    </row>
    <row r="83" spans="1:5">
      <c r="A83" s="2222"/>
    </row>
    <row r="84" spans="1:5">
      <c r="A84" s="2222" t="s">
        <v>6</v>
      </c>
    </row>
    <row r="85" spans="1:5">
      <c r="A85" s="2222"/>
    </row>
    <row r="86" spans="1:5">
      <c r="A86" s="2222"/>
    </row>
    <row r="87" spans="1:5">
      <c r="A87" s="2222"/>
    </row>
    <row r="88" spans="1:5">
      <c r="A88" s="2222"/>
    </row>
    <row r="89" spans="1:5">
      <c r="A89" s="2222" t="s">
        <v>6</v>
      </c>
    </row>
    <row r="90" spans="1:5">
      <c r="A90" s="2222"/>
    </row>
    <row r="91" spans="1:5">
      <c r="A91" s="2222"/>
    </row>
    <row r="92" spans="1:5">
      <c r="A92" s="2222"/>
    </row>
    <row r="93" spans="1:5">
      <c r="A93" s="2222"/>
    </row>
    <row r="94" spans="1:5">
      <c r="A94" s="2222" t="s">
        <v>36</v>
      </c>
    </row>
    <row r="95" spans="1:5" ht="150">
      <c r="A95" s="2222"/>
      <c r="B95" s="899">
        <v>32</v>
      </c>
      <c r="C95" s="899" t="s">
        <v>310</v>
      </c>
      <c r="D95" s="901" t="s">
        <v>1029</v>
      </c>
      <c r="E95" s="899" t="s">
        <v>1030</v>
      </c>
    </row>
    <row r="96" spans="1:5" ht="165">
      <c r="A96" s="2222"/>
      <c r="B96" s="899">
        <v>33</v>
      </c>
      <c r="C96" s="899" t="s">
        <v>338</v>
      </c>
      <c r="D96" s="901" t="s">
        <v>1029</v>
      </c>
      <c r="E96" s="899" t="s">
        <v>1031</v>
      </c>
    </row>
    <row r="97" spans="1:5" ht="180">
      <c r="A97" s="2222"/>
      <c r="B97" s="899">
        <v>34</v>
      </c>
      <c r="C97" s="899" t="s">
        <v>363</v>
      </c>
      <c r="D97" s="901" t="s">
        <v>1029</v>
      </c>
      <c r="E97" s="899" t="s">
        <v>1032</v>
      </c>
    </row>
    <row r="98" spans="1:5">
      <c r="A98" s="2222"/>
    </row>
    <row r="99" spans="1:5">
      <c r="A99" s="2222" t="s">
        <v>73</v>
      </c>
    </row>
    <row r="100" spans="1:5">
      <c r="A100" s="2222"/>
    </row>
    <row r="101" spans="1:5">
      <c r="A101" s="2222"/>
    </row>
    <row r="102" spans="1:5">
      <c r="A102" s="2222"/>
    </row>
    <row r="103" spans="1:5">
      <c r="A103" s="2222"/>
    </row>
    <row r="104" spans="1:5">
      <c r="A104" s="2222" t="s">
        <v>99</v>
      </c>
    </row>
    <row r="105" spans="1:5">
      <c r="A105" s="2222"/>
    </row>
    <row r="106" spans="1:5">
      <c r="A106" s="2222"/>
    </row>
    <row r="107" spans="1:5">
      <c r="A107" s="2222"/>
    </row>
    <row r="108" spans="1:5">
      <c r="A108" s="2222"/>
    </row>
    <row r="109" spans="1:5">
      <c r="A109" s="2222" t="s">
        <v>127</v>
      </c>
    </row>
    <row r="110" spans="1:5">
      <c r="A110" s="2222"/>
    </row>
    <row r="111" spans="1:5">
      <c r="A111" s="2222"/>
    </row>
    <row r="112" spans="1:5">
      <c r="A112" s="2222"/>
    </row>
    <row r="113" spans="1:1">
      <c r="A113" s="2222"/>
    </row>
    <row r="114" spans="1:1">
      <c r="A114" s="2222" t="s">
        <v>162</v>
      </c>
    </row>
    <row r="115" spans="1:1">
      <c r="A115" s="2222"/>
    </row>
    <row r="116" spans="1:1">
      <c r="A116" s="2222"/>
    </row>
    <row r="117" spans="1:1">
      <c r="A117" s="2222"/>
    </row>
    <row r="118" spans="1:1">
      <c r="A118" s="2222"/>
    </row>
    <row r="119" spans="1:1">
      <c r="A119" s="2222" t="s">
        <v>197</v>
      </c>
    </row>
    <row r="120" spans="1:1">
      <c r="A120" s="2222"/>
    </row>
    <row r="121" spans="1:1">
      <c r="A121" s="2222"/>
    </row>
    <row r="122" spans="1:1">
      <c r="A122" s="2222"/>
    </row>
    <row r="123" spans="1:1">
      <c r="A123" s="2222"/>
    </row>
    <row r="124" spans="1:1">
      <c r="A124" s="2222" t="s">
        <v>6</v>
      </c>
    </row>
    <row r="125" spans="1:1">
      <c r="A125" s="2222"/>
    </row>
    <row r="126" spans="1:1">
      <c r="A126" s="2222"/>
    </row>
    <row r="127" spans="1:1">
      <c r="A127" s="2222"/>
    </row>
    <row r="128" spans="1:1">
      <c r="A128" s="2222"/>
    </row>
    <row r="129" spans="1:1">
      <c r="A129" s="2222" t="s">
        <v>38</v>
      </c>
    </row>
    <row r="130" spans="1:1">
      <c r="A130" s="2222"/>
    </row>
    <row r="131" spans="1:1">
      <c r="A131" s="2222"/>
    </row>
    <row r="132" spans="1:1">
      <c r="A132" s="2222"/>
    </row>
    <row r="133" spans="1:1">
      <c r="A133" s="2222"/>
    </row>
    <row r="134" spans="1:1">
      <c r="A134" s="2222" t="s">
        <v>75</v>
      </c>
    </row>
    <row r="135" spans="1:1">
      <c r="A135" s="2222"/>
    </row>
    <row r="136" spans="1:1">
      <c r="A136" s="2222"/>
    </row>
    <row r="137" spans="1:1">
      <c r="A137" s="2222"/>
    </row>
    <row r="138" spans="1:1">
      <c r="A138" s="2222"/>
    </row>
    <row r="139" spans="1:1">
      <c r="A139" s="2222" t="s">
        <v>100</v>
      </c>
    </row>
    <row r="140" spans="1:1">
      <c r="A140" s="2222"/>
    </row>
    <row r="141" spans="1:1">
      <c r="A141" s="2222"/>
    </row>
    <row r="142" spans="1:1">
      <c r="A142" s="2222"/>
    </row>
    <row r="143" spans="1:1">
      <c r="A143" s="2222"/>
    </row>
    <row r="144" spans="1:1">
      <c r="A144" s="2222" t="s">
        <v>132</v>
      </c>
    </row>
    <row r="145" spans="1:1">
      <c r="A145" s="2222"/>
    </row>
    <row r="146" spans="1:1">
      <c r="A146" s="2222"/>
    </row>
    <row r="147" spans="1:1">
      <c r="A147" s="2222"/>
    </row>
    <row r="148" spans="1:1">
      <c r="A148" s="2222"/>
    </row>
    <row r="149" spans="1:1">
      <c r="A149" s="2222" t="s">
        <v>166</v>
      </c>
    </row>
    <row r="150" spans="1:1">
      <c r="A150" s="2222"/>
    </row>
    <row r="151" spans="1:1">
      <c r="A151" s="2222"/>
    </row>
    <row r="152" spans="1:1">
      <c r="A152" s="2222"/>
    </row>
    <row r="153" spans="1:1">
      <c r="A153" s="2222"/>
    </row>
    <row r="154" spans="1:1">
      <c r="A154" s="2222" t="s">
        <v>200</v>
      </c>
    </row>
    <row r="155" spans="1:1">
      <c r="A155" s="2222"/>
    </row>
    <row r="156" spans="1:1">
      <c r="A156" s="2222"/>
    </row>
    <row r="157" spans="1:1">
      <c r="A157" s="2222"/>
    </row>
    <row r="158" spans="1:1">
      <c r="A158" s="2222"/>
    </row>
    <row r="159" spans="1:1">
      <c r="A159" s="2222" t="s">
        <v>6</v>
      </c>
    </row>
    <row r="160" spans="1:1">
      <c r="A160" s="2222"/>
    </row>
    <row r="161" spans="1:1">
      <c r="A161" s="2222"/>
    </row>
    <row r="162" spans="1:1">
      <c r="A162" s="2222"/>
    </row>
    <row r="163" spans="1:1">
      <c r="A163" s="2222"/>
    </row>
    <row r="164" spans="1:1">
      <c r="A164" s="2222" t="s">
        <v>6</v>
      </c>
    </row>
    <row r="165" spans="1:1">
      <c r="A165" s="2222"/>
    </row>
    <row r="166" spans="1:1">
      <c r="A166" s="2222"/>
    </row>
    <row r="167" spans="1:1">
      <c r="A167" s="2222"/>
    </row>
    <row r="168" spans="1:1">
      <c r="A168" s="2222"/>
    </row>
    <row r="169" spans="1:1">
      <c r="A169" s="2222" t="s">
        <v>41</v>
      </c>
    </row>
    <row r="170" spans="1:1">
      <c r="A170" s="2222"/>
    </row>
    <row r="171" spans="1:1">
      <c r="A171" s="2222"/>
    </row>
    <row r="172" spans="1:1">
      <c r="A172" s="2222"/>
    </row>
    <row r="173" spans="1:1">
      <c r="A173" s="2222"/>
    </row>
    <row r="174" spans="1:1">
      <c r="A174" s="2222" t="s">
        <v>78</v>
      </c>
    </row>
    <row r="175" spans="1:1">
      <c r="A175" s="2222"/>
    </row>
    <row r="176" spans="1:1">
      <c r="A176" s="2222"/>
    </row>
    <row r="177" spans="1:1">
      <c r="A177" s="2222"/>
    </row>
    <row r="178" spans="1:1">
      <c r="A178" s="2222"/>
    </row>
    <row r="179" spans="1:1">
      <c r="A179" s="2222" t="s">
        <v>102</v>
      </c>
    </row>
    <row r="180" spans="1:1">
      <c r="A180" s="2222"/>
    </row>
    <row r="181" spans="1:1">
      <c r="A181" s="2222"/>
    </row>
    <row r="182" spans="1:1">
      <c r="A182" s="2222"/>
    </row>
    <row r="183" spans="1:1">
      <c r="A183" s="2222"/>
    </row>
    <row r="184" spans="1:1">
      <c r="A184" s="2222" t="s">
        <v>133</v>
      </c>
    </row>
    <row r="185" spans="1:1">
      <c r="A185" s="2222"/>
    </row>
    <row r="186" spans="1:1">
      <c r="A186" s="2222"/>
    </row>
    <row r="187" spans="1:1">
      <c r="A187" s="2222"/>
    </row>
    <row r="188" spans="1:1">
      <c r="A188" s="2222"/>
    </row>
    <row r="189" spans="1:1">
      <c r="A189" s="2222" t="s">
        <v>168</v>
      </c>
    </row>
    <row r="190" spans="1:1">
      <c r="A190" s="2222"/>
    </row>
    <row r="191" spans="1:1">
      <c r="A191" s="2222"/>
    </row>
    <row r="192" spans="1:1">
      <c r="A192" s="2222"/>
    </row>
    <row r="193" spans="1:1">
      <c r="A193" s="2222"/>
    </row>
    <row r="194" spans="1:1">
      <c r="A194" s="2330" t="s">
        <v>6</v>
      </c>
    </row>
    <row r="195" spans="1:1">
      <c r="A195" s="2330"/>
    </row>
    <row r="196" spans="1:1">
      <c r="A196" s="2330"/>
    </row>
    <row r="197" spans="1:1">
      <c r="A197" s="2330"/>
    </row>
    <row r="198" spans="1:1">
      <c r="A198" s="2330"/>
    </row>
    <row r="199" spans="1:1">
      <c r="A199" s="2222" t="s">
        <v>374</v>
      </c>
    </row>
    <row r="200" spans="1:1">
      <c r="A200" s="2222"/>
    </row>
    <row r="201" spans="1:1">
      <c r="A201" s="2222"/>
    </row>
    <row r="202" spans="1:1">
      <c r="A202" s="2222"/>
    </row>
    <row r="203" spans="1:1">
      <c r="A203" s="2222"/>
    </row>
    <row r="204" spans="1:1">
      <c r="A204" s="2222" t="s">
        <v>375</v>
      </c>
    </row>
    <row r="205" spans="1:1">
      <c r="A205" s="2222"/>
    </row>
    <row r="206" spans="1:1">
      <c r="A206" s="2222"/>
    </row>
    <row r="207" spans="1:1">
      <c r="A207" s="2222"/>
    </row>
    <row r="208" spans="1:1">
      <c r="A208" s="2222"/>
    </row>
    <row r="209" spans="1:1">
      <c r="A209" s="2222" t="s">
        <v>376</v>
      </c>
    </row>
    <row r="210" spans="1:1">
      <c r="A210" s="2222"/>
    </row>
    <row r="211" spans="1:1">
      <c r="A211" s="2222"/>
    </row>
    <row r="212" spans="1:1">
      <c r="A212" s="2222"/>
    </row>
    <row r="213" spans="1:1">
      <c r="A213" s="2222"/>
    </row>
    <row r="214" spans="1:1">
      <c r="A214" s="2222" t="s">
        <v>377</v>
      </c>
    </row>
    <row r="215" spans="1:1">
      <c r="A215" s="2222"/>
    </row>
    <row r="216" spans="1:1">
      <c r="A216" s="2222"/>
    </row>
    <row r="217" spans="1:1">
      <c r="A217" s="2222"/>
    </row>
    <row r="218" spans="1:1">
      <c r="A218" s="2222"/>
    </row>
    <row r="219" spans="1:1">
      <c r="A219" s="2222" t="s">
        <v>378</v>
      </c>
    </row>
    <row r="220" spans="1:1">
      <c r="A220" s="2222"/>
    </row>
    <row r="221" spans="1:1">
      <c r="A221" s="2222"/>
    </row>
    <row r="222" spans="1:1">
      <c r="A222" s="2222"/>
    </row>
    <row r="223" spans="1:1">
      <c r="A223" s="2222"/>
    </row>
    <row r="224" spans="1:1">
      <c r="A224" s="938" t="s">
        <v>813</v>
      </c>
    </row>
    <row r="225" spans="1:1">
      <c r="A225" s="2222" t="s">
        <v>379</v>
      </c>
    </row>
    <row r="226" spans="1:1">
      <c r="A226" s="2222"/>
    </row>
    <row r="227" spans="1:1">
      <c r="A227" s="2222"/>
    </row>
    <row r="228" spans="1:1">
      <c r="A228" s="2222"/>
    </row>
    <row r="229" spans="1:1">
      <c r="A229" s="2222"/>
    </row>
    <row r="230" spans="1:1">
      <c r="A230" s="2222" t="s">
        <v>815</v>
      </c>
    </row>
    <row r="231" spans="1:1">
      <c r="A231" s="2222"/>
    </row>
    <row r="232" spans="1:1">
      <c r="A232" s="2222"/>
    </row>
    <row r="233" spans="1:1">
      <c r="A233" s="2222"/>
    </row>
    <row r="234" spans="1:1">
      <c r="A234" s="2222"/>
    </row>
  </sheetData>
  <sheetProtection algorithmName="SHA-512" hashValue="Xu8h3D4j+V2UxnrWScAo9xPmAe1QYjyISVACfMkGeXgtl+AbXoLHsOm7ADH/5eSLpPmXrf7oj3D0yqyrGs92qg==" saltValue="mYk4XQAmC7W5GL4+jFPV7A==" spinCount="100000" sheet="1" objects="1" scenarios="1" selectLockedCells="1" selectUnlockedCells="1"/>
  <mergeCells count="47">
    <mergeCell ref="A4:A8"/>
    <mergeCell ref="A64:A68"/>
    <mergeCell ref="A9:A13"/>
    <mergeCell ref="A14:A18"/>
    <mergeCell ref="A19:A23"/>
    <mergeCell ref="A24:A28"/>
    <mergeCell ref="A29:A33"/>
    <mergeCell ref="A34:A38"/>
    <mergeCell ref="A39:A43"/>
    <mergeCell ref="A44:A48"/>
    <mergeCell ref="A49:A53"/>
    <mergeCell ref="A54:A58"/>
    <mergeCell ref="A59:A63"/>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 ref="E25:E2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B898-51C5-4F87-BA36-0494CB6A2B94}">
  <sheetPr>
    <tabColor rgb="FF92D050"/>
  </sheetPr>
  <dimension ref="A1:AI234"/>
  <sheetViews>
    <sheetView workbookViewId="0"/>
  </sheetViews>
  <sheetFormatPr baseColWidth="10" defaultColWidth="9" defaultRowHeight="15.75" customHeight="1"/>
  <cols>
    <col min="1" max="1" width="7.5" style="47" customWidth="1"/>
    <col min="2" max="2" width="26.5" style="47" customWidth="1"/>
    <col min="10" max="10" width="10" style="842" customWidth="1"/>
    <col min="11" max="11" width="3" bestFit="1" customWidth="1"/>
    <col min="12" max="17" width="5.6640625" customWidth="1"/>
    <col min="18" max="18" width="18.33203125" customWidth="1"/>
    <col min="19" max="19" width="26.5" customWidth="1"/>
    <col min="20" max="20" width="12" customWidth="1"/>
    <col min="21" max="25" width="5.1640625" customWidth="1"/>
  </cols>
  <sheetData>
    <row r="1" spans="1:35" ht="15.75" customHeight="1">
      <c r="A1" s="2241" t="s">
        <v>749</v>
      </c>
      <c r="B1" s="2242"/>
      <c r="C1" s="870"/>
      <c r="D1" s="871"/>
      <c r="E1" s="872"/>
      <c r="F1" s="873"/>
      <c r="G1" s="873"/>
      <c r="H1" s="874"/>
      <c r="I1" s="875"/>
      <c r="J1" s="875"/>
      <c r="K1" s="875"/>
      <c r="L1" s="875"/>
      <c r="M1" s="875"/>
      <c r="N1" s="875"/>
      <c r="O1" s="873"/>
      <c r="P1" s="873"/>
      <c r="Q1" s="873"/>
      <c r="R1" s="875"/>
    </row>
    <row r="2" spans="1:35" ht="60.75" customHeight="1">
      <c r="A2" s="2243" t="s">
        <v>750</v>
      </c>
      <c r="B2" s="2244"/>
      <c r="C2" s="876" t="s">
        <v>751</v>
      </c>
      <c r="D2" s="877" t="s">
        <v>752</v>
      </c>
      <c r="E2" s="878" t="s">
        <v>753</v>
      </c>
      <c r="F2" s="878" t="s">
        <v>754</v>
      </c>
      <c r="G2" s="878" t="s">
        <v>755</v>
      </c>
      <c r="H2" s="878" t="s">
        <v>756</v>
      </c>
      <c r="I2" s="879" t="s">
        <v>757</v>
      </c>
      <c r="J2" s="879" t="s">
        <v>758</v>
      </c>
      <c r="K2" s="879" t="s">
        <v>759</v>
      </c>
      <c r="L2" s="879" t="s">
        <v>760</v>
      </c>
      <c r="M2" s="879" t="s">
        <v>761</v>
      </c>
      <c r="N2" s="879" t="s">
        <v>762</v>
      </c>
      <c r="O2" s="880" t="s">
        <v>763</v>
      </c>
      <c r="P2" s="880" t="s">
        <v>764</v>
      </c>
      <c r="Q2" s="880" t="s">
        <v>765</v>
      </c>
      <c r="R2" s="880" t="s">
        <v>766</v>
      </c>
    </row>
    <row r="3" spans="1:35" ht="16">
      <c r="A3" s="2245" t="s">
        <v>767</v>
      </c>
      <c r="B3" s="2246"/>
      <c r="C3" s="881"/>
      <c r="D3" s="882"/>
      <c r="E3" s="883"/>
      <c r="F3" s="883"/>
      <c r="G3" s="883"/>
      <c r="H3" s="883"/>
      <c r="I3" s="884"/>
      <c r="J3" s="884"/>
      <c r="K3" s="884"/>
      <c r="L3" s="884"/>
      <c r="M3" s="884"/>
      <c r="N3" s="884"/>
      <c r="O3" s="885"/>
      <c r="P3" s="885"/>
      <c r="Q3" s="885"/>
      <c r="R3" s="886"/>
    </row>
    <row r="4" spans="1:35" ht="18" customHeight="1">
      <c r="A4" s="1437" t="s">
        <v>768</v>
      </c>
      <c r="B4" s="712" t="s">
        <v>769</v>
      </c>
      <c r="T4" s="842">
        <v>45537</v>
      </c>
    </row>
    <row r="5" spans="1:35" ht="18" customHeight="1">
      <c r="A5" s="1437"/>
      <c r="B5" s="317" t="s">
        <v>770</v>
      </c>
      <c r="T5" s="842"/>
    </row>
    <row r="6" spans="1:35" ht="18" customHeight="1">
      <c r="A6" s="1437"/>
      <c r="B6" s="276" t="s">
        <v>771</v>
      </c>
      <c r="T6" s="842"/>
      <c r="U6" s="2247" t="s">
        <v>588</v>
      </c>
      <c r="V6" s="2247"/>
      <c r="W6" s="2247"/>
      <c r="X6" s="2247"/>
      <c r="Y6" s="2247"/>
      <c r="Z6" s="2247"/>
      <c r="AA6" s="2247"/>
      <c r="AC6" s="866" t="s">
        <v>772</v>
      </c>
      <c r="AD6" s="866"/>
      <c r="AE6" s="866"/>
      <c r="AF6" s="866"/>
      <c r="AG6" s="866"/>
      <c r="AH6" s="866"/>
      <c r="AI6" s="866"/>
    </row>
    <row r="7" spans="1:35" ht="18" customHeight="1">
      <c r="A7" s="1437"/>
      <c r="B7" s="276" t="s">
        <v>773</v>
      </c>
      <c r="T7" s="842"/>
      <c r="V7" s="2248" t="s">
        <v>774</v>
      </c>
      <c r="W7" s="2248"/>
      <c r="X7" s="2249" t="s">
        <v>775</v>
      </c>
      <c r="Y7" s="2249"/>
      <c r="Z7" s="2250" t="s">
        <v>776</v>
      </c>
      <c r="AA7" s="2250"/>
      <c r="AD7" s="867" t="s">
        <v>774</v>
      </c>
      <c r="AE7" s="867"/>
      <c r="AF7" s="868" t="s">
        <v>775</v>
      </c>
      <c r="AG7" s="868"/>
      <c r="AH7" s="869" t="s">
        <v>776</v>
      </c>
      <c r="AI7" s="869"/>
    </row>
    <row r="8" spans="1:35" ht="18" customHeight="1">
      <c r="A8" s="1437"/>
      <c r="B8" s="319" t="s">
        <v>777</v>
      </c>
      <c r="T8" s="842"/>
      <c r="V8" s="2248"/>
      <c r="W8" s="2248"/>
      <c r="X8" s="2249"/>
      <c r="Y8" s="2249"/>
      <c r="Z8" s="2250"/>
      <c r="AA8" s="2250"/>
      <c r="AD8" s="867"/>
      <c r="AE8" s="867"/>
      <c r="AF8" s="868"/>
      <c r="AG8" s="868"/>
      <c r="AH8" s="869"/>
      <c r="AI8" s="869"/>
    </row>
    <row r="9" spans="1:35" ht="18" customHeight="1">
      <c r="A9" s="1491" t="s">
        <v>26</v>
      </c>
      <c r="B9" s="295"/>
      <c r="T9" s="842">
        <f>T4+7</f>
        <v>45544</v>
      </c>
      <c r="U9">
        <v>1</v>
      </c>
      <c r="V9" s="863">
        <v>5</v>
      </c>
      <c r="W9" s="863">
        <f>V9</f>
        <v>5</v>
      </c>
      <c r="X9" s="865">
        <f>V9*2</f>
        <v>10</v>
      </c>
      <c r="Y9" s="865">
        <f>X9</f>
        <v>10</v>
      </c>
      <c r="Z9" s="864">
        <f>V9*3</f>
        <v>15</v>
      </c>
      <c r="AA9" s="864">
        <f>Z9</f>
        <v>15</v>
      </c>
      <c r="AC9">
        <f>1+U219</f>
        <v>37</v>
      </c>
      <c r="AD9" s="863">
        <v>5</v>
      </c>
      <c r="AE9" s="863">
        <f>AD9+W219</f>
        <v>185</v>
      </c>
      <c r="AF9" s="865">
        <f>AD9*2</f>
        <v>10</v>
      </c>
      <c r="AG9" s="865">
        <f>AF9+Y219</f>
        <v>370</v>
      </c>
      <c r="AH9" s="864">
        <f>AD9*3</f>
        <v>15</v>
      </c>
      <c r="AI9" s="864">
        <f>AH9+AA219</f>
        <v>555</v>
      </c>
    </row>
    <row r="10" spans="1:35" ht="16" customHeight="1">
      <c r="A10" s="1492"/>
      <c r="B10" s="276"/>
      <c r="T10" s="842"/>
      <c r="V10" s="863"/>
      <c r="W10" s="863"/>
      <c r="X10" s="865"/>
      <c r="Y10" s="865"/>
      <c r="Z10" s="864"/>
      <c r="AA10" s="864"/>
      <c r="AD10" s="863"/>
      <c r="AE10" s="863"/>
      <c r="AF10" s="865"/>
      <c r="AG10" s="865"/>
      <c r="AH10" s="864"/>
      <c r="AI10" s="864"/>
    </row>
    <row r="11" spans="1:35" ht="16" customHeight="1">
      <c r="A11" s="1492"/>
      <c r="B11" s="276"/>
      <c r="T11" s="842"/>
      <c r="V11" s="863"/>
      <c r="W11" s="863"/>
      <c r="X11" s="865"/>
      <c r="Y11" s="865"/>
      <c r="Z11" s="864"/>
      <c r="AA11" s="864"/>
      <c r="AD11" s="863"/>
      <c r="AE11" s="863"/>
      <c r="AF11" s="865"/>
      <c r="AG11" s="865"/>
      <c r="AH11" s="864"/>
      <c r="AI11" s="864"/>
    </row>
    <row r="12" spans="1:35" ht="16" customHeight="1">
      <c r="A12" s="1492"/>
      <c r="B12" s="276"/>
      <c r="T12" s="842"/>
      <c r="V12" s="863"/>
      <c r="W12" s="863"/>
      <c r="X12" s="865"/>
      <c r="Y12" s="865"/>
      <c r="Z12" s="864"/>
      <c r="AA12" s="864"/>
      <c r="AD12" s="863"/>
      <c r="AE12" s="863"/>
      <c r="AF12" s="865"/>
      <c r="AG12" s="865"/>
      <c r="AH12" s="864"/>
      <c r="AI12" s="864"/>
    </row>
    <row r="13" spans="1:35" ht="17" customHeight="1">
      <c r="A13" s="1493"/>
      <c r="B13" s="319"/>
      <c r="T13" s="842"/>
      <c r="V13" s="863"/>
      <c r="W13" s="863"/>
      <c r="X13" s="865"/>
      <c r="Y13" s="865"/>
      <c r="Z13" s="864"/>
      <c r="AA13" s="864"/>
      <c r="AD13" s="863"/>
      <c r="AE13" s="863"/>
      <c r="AF13" s="865"/>
      <c r="AG13" s="865"/>
      <c r="AH13" s="864"/>
      <c r="AI13" s="864"/>
    </row>
    <row r="14" spans="1:35" ht="18" customHeight="1">
      <c r="A14" s="1491" t="s">
        <v>46</v>
      </c>
      <c r="B14" s="295"/>
      <c r="T14" s="842">
        <f>T9+7</f>
        <v>45551</v>
      </c>
      <c r="U14">
        <f>U9+1</f>
        <v>2</v>
      </c>
      <c r="V14" s="863">
        <f>V9+5</f>
        <v>10</v>
      </c>
      <c r="W14" s="863">
        <f>V14</f>
        <v>10</v>
      </c>
      <c r="X14" s="865">
        <f>V14*2</f>
        <v>20</v>
      </c>
      <c r="Y14" s="865">
        <f>X14</f>
        <v>20</v>
      </c>
      <c r="Z14" s="864">
        <f>V14*3</f>
        <v>30</v>
      </c>
      <c r="AA14" s="864">
        <f>Z14</f>
        <v>30</v>
      </c>
      <c r="AC14">
        <f>AC9+1</f>
        <v>38</v>
      </c>
      <c r="AD14" s="863">
        <f>AD9+5</f>
        <v>10</v>
      </c>
      <c r="AE14" s="863">
        <f>AE9+AD14</f>
        <v>195</v>
      </c>
      <c r="AF14" s="865">
        <f>AD14*2</f>
        <v>20</v>
      </c>
      <c r="AG14" s="865">
        <f>AF14+AG9</f>
        <v>390</v>
      </c>
      <c r="AH14" s="864">
        <f>AD14*3</f>
        <v>30</v>
      </c>
      <c r="AI14" s="864">
        <f>AH14+AI9</f>
        <v>585</v>
      </c>
    </row>
    <row r="15" spans="1:35" ht="16" customHeight="1">
      <c r="A15" s="1492"/>
      <c r="B15" s="276"/>
      <c r="T15" s="842"/>
      <c r="V15" s="863"/>
      <c r="W15" s="863"/>
      <c r="X15" s="865"/>
      <c r="Y15" s="865"/>
      <c r="Z15" s="864"/>
      <c r="AA15" s="864"/>
      <c r="AD15" s="863"/>
      <c r="AE15" s="863"/>
      <c r="AF15" s="865"/>
      <c r="AG15" s="865"/>
      <c r="AH15" s="864"/>
      <c r="AI15" s="864"/>
    </row>
    <row r="16" spans="1:35" ht="16" customHeight="1">
      <c r="A16" s="1492"/>
      <c r="B16" s="276"/>
      <c r="T16" s="842"/>
      <c r="V16" s="863"/>
      <c r="W16" s="863"/>
      <c r="X16" s="865"/>
      <c r="Y16" s="865"/>
      <c r="Z16" s="864"/>
      <c r="AA16" s="864"/>
      <c r="AD16" s="863"/>
      <c r="AE16" s="863"/>
      <c r="AF16" s="865"/>
      <c r="AG16" s="865"/>
      <c r="AH16" s="864"/>
      <c r="AI16" s="864"/>
    </row>
    <row r="17" spans="1:35" ht="16" customHeight="1">
      <c r="A17" s="1492"/>
      <c r="B17" s="276"/>
      <c r="T17" s="842"/>
      <c r="V17" s="863"/>
      <c r="W17" s="863"/>
      <c r="X17" s="865"/>
      <c r="Y17" s="865"/>
      <c r="Z17" s="864"/>
      <c r="AA17" s="864"/>
      <c r="AD17" s="863"/>
      <c r="AE17" s="863"/>
      <c r="AF17" s="865"/>
      <c r="AG17" s="865"/>
      <c r="AH17" s="864"/>
      <c r="AI17" s="864"/>
    </row>
    <row r="18" spans="1:35" ht="17" customHeight="1">
      <c r="A18" s="1493"/>
      <c r="B18" s="319"/>
      <c r="T18" s="842"/>
      <c r="V18" s="863"/>
      <c r="W18" s="863"/>
      <c r="X18" s="865"/>
      <c r="Y18" s="865"/>
      <c r="Z18" s="864"/>
      <c r="AA18" s="864"/>
      <c r="AD18" s="863"/>
      <c r="AE18" s="863"/>
      <c r="AF18" s="865"/>
      <c r="AG18" s="865"/>
      <c r="AH18" s="864"/>
      <c r="AI18" s="864"/>
    </row>
    <row r="19" spans="1:35" ht="18" customHeight="1">
      <c r="A19" s="1491" t="s">
        <v>83</v>
      </c>
      <c r="B19" s="295"/>
      <c r="T19" s="842">
        <f>T14+7</f>
        <v>45558</v>
      </c>
      <c r="U19">
        <f>U14+1</f>
        <v>3</v>
      </c>
      <c r="V19" s="863">
        <f>V14+5</f>
        <v>15</v>
      </c>
      <c r="W19" s="863">
        <f>V19</f>
        <v>15</v>
      </c>
      <c r="X19" s="865">
        <f>V19*2</f>
        <v>30</v>
      </c>
      <c r="Y19" s="865">
        <f>X19</f>
        <v>30</v>
      </c>
      <c r="Z19" s="864">
        <f>V19*3</f>
        <v>45</v>
      </c>
      <c r="AA19" s="864">
        <f>Z19</f>
        <v>45</v>
      </c>
      <c r="AC19">
        <f>AC14+1</f>
        <v>39</v>
      </c>
      <c r="AD19" s="863">
        <f>AD14+5</f>
        <v>15</v>
      </c>
      <c r="AE19" s="863">
        <f>AE14+AD19</f>
        <v>210</v>
      </c>
      <c r="AF19" s="865">
        <f t="shared" ref="AF19" si="0">AD19*2</f>
        <v>30</v>
      </c>
      <c r="AG19" s="865">
        <f t="shared" ref="AG19" si="1">AF19+AG14</f>
        <v>420</v>
      </c>
      <c r="AH19" s="864">
        <f t="shared" ref="AH19" si="2">AD19*3</f>
        <v>45</v>
      </c>
      <c r="AI19" s="864">
        <f t="shared" ref="AI19" si="3">AH19+AI14</f>
        <v>630</v>
      </c>
    </row>
    <row r="20" spans="1:35" ht="16" customHeight="1">
      <c r="A20" s="1492"/>
      <c r="B20" s="276"/>
      <c r="T20" s="842"/>
      <c r="V20" s="863"/>
      <c r="W20" s="863"/>
      <c r="X20" s="865"/>
      <c r="Y20" s="865"/>
      <c r="Z20" s="864"/>
      <c r="AA20" s="864"/>
      <c r="AD20" s="863"/>
      <c r="AE20" s="863"/>
      <c r="AF20" s="865"/>
      <c r="AG20" s="865"/>
      <c r="AH20" s="864"/>
      <c r="AI20" s="864"/>
    </row>
    <row r="21" spans="1:35" ht="16" customHeight="1">
      <c r="A21" s="1492"/>
      <c r="B21" s="276"/>
      <c r="T21" s="842"/>
      <c r="V21" s="863"/>
      <c r="W21" s="863"/>
      <c r="X21" s="865"/>
      <c r="Y21" s="865"/>
      <c r="Z21" s="864"/>
      <c r="AA21" s="864"/>
      <c r="AD21" s="863"/>
      <c r="AE21" s="863"/>
      <c r="AF21" s="865"/>
      <c r="AG21" s="865"/>
      <c r="AH21" s="864"/>
      <c r="AI21" s="864"/>
    </row>
    <row r="22" spans="1:35" ht="16" customHeight="1">
      <c r="A22" s="1492"/>
      <c r="B22" s="665" t="s">
        <v>817</v>
      </c>
      <c r="T22" s="842"/>
      <c r="V22" s="863"/>
      <c r="W22" s="863"/>
      <c r="X22" s="865"/>
      <c r="Y22" s="865"/>
      <c r="Z22" s="864"/>
      <c r="AA22" s="864"/>
      <c r="AD22" s="863"/>
      <c r="AE22" s="863"/>
      <c r="AF22" s="865"/>
      <c r="AG22" s="865"/>
      <c r="AH22" s="864"/>
      <c r="AI22" s="864"/>
    </row>
    <row r="23" spans="1:35" ht="17" customHeight="1">
      <c r="A23" s="1493"/>
      <c r="B23" s="319"/>
      <c r="T23" s="842"/>
      <c r="V23" s="863"/>
      <c r="W23" s="863"/>
      <c r="X23" s="865"/>
      <c r="Y23" s="865"/>
      <c r="Z23" s="864"/>
      <c r="AA23" s="864"/>
      <c r="AD23" s="863"/>
      <c r="AE23" s="863"/>
      <c r="AF23" s="865"/>
      <c r="AG23" s="865"/>
      <c r="AH23" s="864"/>
      <c r="AI23" s="864"/>
    </row>
    <row r="24" spans="1:35" ht="18" customHeight="1">
      <c r="A24" s="1491" t="s">
        <v>105</v>
      </c>
      <c r="B24" s="295"/>
      <c r="T24" s="842">
        <f>T19+7</f>
        <v>45565</v>
      </c>
      <c r="U24">
        <f>U19+1</f>
        <v>4</v>
      </c>
      <c r="V24" s="863">
        <f>V19+5</f>
        <v>20</v>
      </c>
      <c r="W24" s="863">
        <f>V24</f>
        <v>20</v>
      </c>
      <c r="X24" s="865">
        <f>V24*2</f>
        <v>40</v>
      </c>
      <c r="Y24" s="865">
        <f>X24</f>
        <v>40</v>
      </c>
      <c r="Z24" s="864">
        <f>V24*3</f>
        <v>60</v>
      </c>
      <c r="AA24" s="864">
        <f>Z24</f>
        <v>60</v>
      </c>
      <c r="AC24">
        <f>AC19+1</f>
        <v>40</v>
      </c>
      <c r="AD24" s="863">
        <f>AD19+5</f>
        <v>20</v>
      </c>
      <c r="AE24" s="863">
        <f>AE19+AD24</f>
        <v>230</v>
      </c>
      <c r="AF24" s="865">
        <f t="shared" ref="AF24" si="4">AD24*2</f>
        <v>40</v>
      </c>
      <c r="AG24" s="865">
        <f t="shared" ref="AG24" si="5">AF24+AG19</f>
        <v>460</v>
      </c>
      <c r="AH24" s="864">
        <f t="shared" ref="AH24" si="6">AD24*3</f>
        <v>60</v>
      </c>
      <c r="AI24" s="864">
        <f t="shared" ref="AI24" si="7">AH24+AI19</f>
        <v>690</v>
      </c>
    </row>
    <row r="25" spans="1:35" ht="16" customHeight="1">
      <c r="A25" s="1492"/>
      <c r="B25" s="276"/>
      <c r="T25" s="842"/>
      <c r="V25" s="863"/>
      <c r="W25" s="863"/>
      <c r="X25" s="865"/>
      <c r="Y25" s="865"/>
      <c r="Z25" s="864"/>
      <c r="AA25" s="864"/>
      <c r="AD25" s="863"/>
      <c r="AE25" s="863"/>
      <c r="AF25" s="865"/>
      <c r="AG25" s="865"/>
      <c r="AH25" s="864"/>
      <c r="AI25" s="864"/>
    </row>
    <row r="26" spans="1:35" ht="16" customHeight="1">
      <c r="A26" s="1492"/>
      <c r="B26" s="276"/>
      <c r="T26" s="842"/>
      <c r="V26" s="863"/>
      <c r="W26" s="863"/>
      <c r="X26" s="865"/>
      <c r="Y26" s="865"/>
      <c r="Z26" s="864"/>
      <c r="AA26" s="864"/>
      <c r="AD26" s="863"/>
      <c r="AE26" s="863"/>
      <c r="AF26" s="865"/>
      <c r="AG26" s="865"/>
      <c r="AH26" s="864"/>
      <c r="AI26" s="864"/>
    </row>
    <row r="27" spans="1:35" ht="16" customHeight="1">
      <c r="A27" s="1492"/>
      <c r="B27" s="674" t="s">
        <v>818</v>
      </c>
      <c r="T27" s="842"/>
      <c r="V27" s="863"/>
      <c r="W27" s="863"/>
      <c r="X27" s="865"/>
      <c r="Y27" s="865"/>
      <c r="Z27" s="864"/>
      <c r="AA27" s="864"/>
      <c r="AD27" s="863"/>
      <c r="AE27" s="863"/>
      <c r="AF27" s="865"/>
      <c r="AG27" s="865"/>
      <c r="AH27" s="864"/>
      <c r="AI27" s="864"/>
    </row>
    <row r="28" spans="1:35" ht="17" customHeight="1">
      <c r="A28" s="1493"/>
      <c r="B28" s="319"/>
      <c r="T28" s="842"/>
      <c r="V28" s="863"/>
      <c r="W28" s="863"/>
      <c r="X28" s="865"/>
      <c r="Y28" s="865"/>
      <c r="Z28" s="864"/>
      <c r="AA28" s="864"/>
      <c r="AD28" s="863"/>
      <c r="AE28" s="863"/>
      <c r="AF28" s="865"/>
      <c r="AG28" s="865"/>
      <c r="AH28" s="864"/>
      <c r="AI28" s="864"/>
    </row>
    <row r="29" spans="1:35" ht="18" customHeight="1">
      <c r="A29" s="1491" t="s">
        <v>138</v>
      </c>
      <c r="B29" s="295"/>
      <c r="T29" s="842">
        <f>T24+7</f>
        <v>45572</v>
      </c>
      <c r="U29">
        <f>U24+1</f>
        <v>5</v>
      </c>
      <c r="V29" s="863">
        <f>V24+5</f>
        <v>25</v>
      </c>
      <c r="W29" s="863">
        <f>V29</f>
        <v>25</v>
      </c>
      <c r="X29" s="865">
        <f>V29*2</f>
        <v>50</v>
      </c>
      <c r="Y29" s="865">
        <f>X29</f>
        <v>50</v>
      </c>
      <c r="Z29" s="864">
        <f>V29*3</f>
        <v>75</v>
      </c>
      <c r="AA29" s="864">
        <f>Z29</f>
        <v>75</v>
      </c>
      <c r="AC29">
        <f>AC24+1</f>
        <v>41</v>
      </c>
      <c r="AD29" s="863">
        <f>AD24+5</f>
        <v>25</v>
      </c>
      <c r="AE29" s="863">
        <f>AE24+AD29</f>
        <v>255</v>
      </c>
      <c r="AF29" s="865">
        <f t="shared" ref="AF29" si="8">AD29*2</f>
        <v>50</v>
      </c>
      <c r="AG29" s="865">
        <f t="shared" ref="AG29" si="9">AF29+AG24</f>
        <v>510</v>
      </c>
      <c r="AH29" s="864">
        <f t="shared" ref="AH29" si="10">AD29*3</f>
        <v>75</v>
      </c>
      <c r="AI29" s="864">
        <f t="shared" ref="AI29" si="11">AH29+AI24</f>
        <v>765</v>
      </c>
    </row>
    <row r="30" spans="1:35" ht="16" customHeight="1">
      <c r="A30" s="1492"/>
      <c r="B30" s="672" t="s">
        <v>797</v>
      </c>
      <c r="T30" s="842"/>
      <c r="V30" s="863"/>
      <c r="W30" s="863"/>
      <c r="X30" s="865"/>
      <c r="Y30" s="865"/>
      <c r="Z30" s="864"/>
      <c r="AA30" s="864"/>
      <c r="AD30" s="863"/>
      <c r="AE30" s="863"/>
      <c r="AF30" s="865"/>
      <c r="AG30" s="865"/>
      <c r="AH30" s="864"/>
      <c r="AI30" s="864"/>
    </row>
    <row r="31" spans="1:35" ht="16" customHeight="1">
      <c r="A31" s="1492"/>
      <c r="B31" s="276"/>
      <c r="T31" s="842"/>
      <c r="V31" s="863"/>
      <c r="W31" s="863"/>
      <c r="X31" s="865"/>
      <c r="Y31" s="865"/>
      <c r="Z31" s="864"/>
      <c r="AA31" s="864"/>
      <c r="AD31" s="863"/>
      <c r="AE31" s="863"/>
      <c r="AF31" s="865"/>
      <c r="AG31" s="865"/>
      <c r="AH31" s="864"/>
      <c r="AI31" s="864"/>
    </row>
    <row r="32" spans="1:35" ht="16" customHeight="1">
      <c r="A32" s="1492"/>
      <c r="B32" s="276"/>
      <c r="T32" s="842"/>
      <c r="V32" s="863"/>
      <c r="W32" s="863"/>
      <c r="X32" s="865"/>
      <c r="Y32" s="865"/>
      <c r="Z32" s="864"/>
      <c r="AA32" s="864"/>
      <c r="AD32" s="863"/>
      <c r="AE32" s="863"/>
      <c r="AF32" s="865"/>
      <c r="AG32" s="865"/>
      <c r="AH32" s="864"/>
      <c r="AI32" s="864"/>
    </row>
    <row r="33" spans="1:35" ht="17" customHeight="1">
      <c r="A33" s="1493"/>
      <c r="B33" s="319"/>
      <c r="T33" s="842"/>
      <c r="V33" s="863"/>
      <c r="W33" s="863"/>
      <c r="X33" s="865"/>
      <c r="Y33" s="865"/>
      <c r="Z33" s="864"/>
      <c r="AA33" s="864"/>
      <c r="AD33" s="863"/>
      <c r="AE33" s="863"/>
      <c r="AF33" s="865"/>
      <c r="AG33" s="865"/>
      <c r="AH33" s="864"/>
      <c r="AI33" s="864"/>
    </row>
    <row r="34" spans="1:35" ht="18" customHeight="1">
      <c r="A34" s="1491" t="s">
        <v>194</v>
      </c>
      <c r="B34" s="295"/>
      <c r="T34" s="842">
        <f>T29+7</f>
        <v>45579</v>
      </c>
      <c r="U34">
        <f>U29+1</f>
        <v>6</v>
      </c>
      <c r="V34" s="863">
        <f>V29+5</f>
        <v>30</v>
      </c>
      <c r="W34" s="863">
        <f>V34</f>
        <v>30</v>
      </c>
      <c r="X34" s="865">
        <f>V34*2</f>
        <v>60</v>
      </c>
      <c r="Y34" s="865">
        <f>X34</f>
        <v>60</v>
      </c>
      <c r="Z34" s="864">
        <f>V34*3</f>
        <v>90</v>
      </c>
      <c r="AA34" s="864">
        <f>Z34</f>
        <v>90</v>
      </c>
      <c r="AC34">
        <f>AC29+1</f>
        <v>42</v>
      </c>
      <c r="AD34" s="863">
        <f>AD29+5</f>
        <v>30</v>
      </c>
      <c r="AE34" s="863">
        <f>AE29+AD34</f>
        <v>285</v>
      </c>
      <c r="AF34" s="865">
        <f t="shared" ref="AF34" si="12">AD34*2</f>
        <v>60</v>
      </c>
      <c r="AG34" s="865">
        <f t="shared" ref="AG34" si="13">AF34+AG29</f>
        <v>570</v>
      </c>
      <c r="AH34" s="864">
        <f t="shared" ref="AH34" si="14">AD34*3</f>
        <v>90</v>
      </c>
      <c r="AI34" s="864">
        <f t="shared" ref="AI34" si="15">AH34+AI29</f>
        <v>855</v>
      </c>
    </row>
    <row r="35" spans="1:35" ht="16" customHeight="1">
      <c r="A35" s="1492"/>
      <c r="B35" s="276"/>
      <c r="T35" s="842"/>
      <c r="V35" s="863"/>
      <c r="W35" s="863"/>
      <c r="X35" s="865"/>
      <c r="Y35" s="865"/>
      <c r="Z35" s="864"/>
      <c r="AA35" s="864"/>
      <c r="AD35" s="863"/>
      <c r="AE35" s="863"/>
      <c r="AF35" s="865"/>
      <c r="AG35" s="865"/>
      <c r="AH35" s="864"/>
      <c r="AI35" s="864"/>
    </row>
    <row r="36" spans="1:35" ht="16" customHeight="1">
      <c r="A36" s="1492"/>
      <c r="B36" s="276"/>
      <c r="T36" s="842"/>
      <c r="V36" s="863"/>
      <c r="W36" s="863"/>
      <c r="X36" s="865"/>
      <c r="Y36" s="865"/>
      <c r="Z36" s="864"/>
      <c r="AA36" s="864"/>
      <c r="AD36" s="863"/>
      <c r="AE36" s="863"/>
      <c r="AF36" s="865"/>
      <c r="AG36" s="865"/>
      <c r="AH36" s="864"/>
      <c r="AI36" s="864"/>
    </row>
    <row r="37" spans="1:35" ht="16" customHeight="1">
      <c r="A37" s="1492"/>
      <c r="B37" s="276"/>
      <c r="T37" s="842"/>
      <c r="V37" s="863"/>
      <c r="W37" s="863"/>
      <c r="X37" s="865"/>
      <c r="Y37" s="865"/>
      <c r="Z37" s="864"/>
      <c r="AA37" s="864"/>
      <c r="AD37" s="863"/>
      <c r="AE37" s="863"/>
      <c r="AF37" s="865"/>
      <c r="AG37" s="865"/>
      <c r="AH37" s="864"/>
      <c r="AI37" s="864"/>
    </row>
    <row r="38" spans="1:35" ht="17" customHeight="1">
      <c r="A38" s="1493"/>
      <c r="B38" s="319"/>
      <c r="T38" s="842"/>
      <c r="V38" s="863"/>
      <c r="W38" s="863"/>
      <c r="X38" s="865"/>
      <c r="Y38" s="865"/>
      <c r="Z38" s="864"/>
      <c r="AA38" s="864"/>
      <c r="AD38" s="863"/>
      <c r="AE38" s="863"/>
      <c r="AF38" s="865"/>
      <c r="AG38" s="865"/>
      <c r="AH38" s="864"/>
      <c r="AI38" s="864"/>
    </row>
    <row r="39" spans="1:35" ht="18" customHeight="1">
      <c r="A39" s="1491" t="s">
        <v>799</v>
      </c>
      <c r="B39" s="295"/>
      <c r="T39" s="842">
        <f>T34+7</f>
        <v>45586</v>
      </c>
      <c r="U39">
        <f>U34+1</f>
        <v>7</v>
      </c>
      <c r="V39" s="863">
        <f>V34+5</f>
        <v>35</v>
      </c>
      <c r="W39" s="863">
        <f>V39</f>
        <v>35</v>
      </c>
      <c r="X39" s="865">
        <f>V39*2</f>
        <v>70</v>
      </c>
      <c r="Y39" s="865">
        <f>X39</f>
        <v>70</v>
      </c>
      <c r="Z39" s="864">
        <f>V39*3</f>
        <v>105</v>
      </c>
      <c r="AA39" s="864">
        <f>Z39</f>
        <v>105</v>
      </c>
      <c r="AC39">
        <f>AC34+1</f>
        <v>43</v>
      </c>
      <c r="AD39" s="863">
        <f>AD34+5</f>
        <v>35</v>
      </c>
      <c r="AE39" s="863">
        <f>AE34+AD39</f>
        <v>320</v>
      </c>
      <c r="AF39" s="865">
        <f t="shared" ref="AF39" si="16">AD39*2</f>
        <v>70</v>
      </c>
      <c r="AG39" s="865">
        <f t="shared" ref="AG39" si="17">AF39+AG34</f>
        <v>640</v>
      </c>
      <c r="AH39" s="864">
        <f t="shared" ref="AH39" si="18">AD39*3</f>
        <v>105</v>
      </c>
      <c r="AI39" s="864">
        <f t="shared" ref="AI39" si="19">AH39+AI34</f>
        <v>960</v>
      </c>
    </row>
    <row r="40" spans="1:35" ht="18" customHeight="1">
      <c r="A40" s="1492"/>
      <c r="B40" s="276"/>
      <c r="T40" s="842"/>
      <c r="V40" s="863"/>
      <c r="W40" s="863"/>
      <c r="X40" s="865"/>
      <c r="Y40" s="865"/>
      <c r="Z40" s="864"/>
      <c r="AA40" s="864"/>
      <c r="AD40" s="863"/>
      <c r="AE40" s="863"/>
      <c r="AF40" s="865"/>
      <c r="AG40" s="865"/>
      <c r="AH40" s="864"/>
      <c r="AI40" s="864"/>
    </row>
    <row r="41" spans="1:35" ht="18" customHeight="1">
      <c r="A41" s="1492"/>
      <c r="B41" s="276"/>
      <c r="T41" s="842"/>
      <c r="V41" s="863"/>
      <c r="W41" s="863"/>
      <c r="X41" s="865"/>
      <c r="Y41" s="865"/>
      <c r="Z41" s="864"/>
      <c r="AA41" s="864"/>
      <c r="AD41" s="863"/>
      <c r="AE41" s="863"/>
      <c r="AF41" s="865"/>
      <c r="AG41" s="865"/>
      <c r="AH41" s="864"/>
      <c r="AI41" s="864"/>
    </row>
    <row r="42" spans="1:35" ht="18" customHeight="1">
      <c r="A42" s="1492"/>
      <c r="B42" s="276"/>
      <c r="T42" s="842"/>
      <c r="V42" s="863"/>
      <c r="W42" s="863"/>
      <c r="X42" s="865"/>
      <c r="Y42" s="865"/>
      <c r="Z42" s="864"/>
      <c r="AA42" s="864"/>
      <c r="AD42" s="863"/>
      <c r="AE42" s="863"/>
      <c r="AF42" s="865"/>
      <c r="AG42" s="865"/>
      <c r="AH42" s="864"/>
      <c r="AI42" s="864"/>
    </row>
    <row r="43" spans="1:35" ht="18" customHeight="1">
      <c r="A43" s="1493"/>
      <c r="B43" s="319"/>
      <c r="T43" s="842"/>
      <c r="V43" s="863"/>
      <c r="W43" s="863"/>
      <c r="X43" s="865"/>
      <c r="Y43" s="865"/>
      <c r="Z43" s="864"/>
      <c r="AA43" s="864"/>
      <c r="AD43" s="863"/>
      <c r="AE43" s="863"/>
      <c r="AF43" s="865"/>
      <c r="AG43" s="865"/>
      <c r="AH43" s="864"/>
      <c r="AI43" s="864"/>
    </row>
    <row r="44" spans="1:35" ht="15" customHeight="1">
      <c r="A44" s="1418" t="s">
        <v>6</v>
      </c>
      <c r="B44" s="771"/>
      <c r="T44" s="842">
        <f>T39+7</f>
        <v>45593</v>
      </c>
      <c r="V44" s="863"/>
      <c r="W44" s="863"/>
      <c r="X44" s="865"/>
      <c r="Y44" s="865"/>
      <c r="Z44" s="864"/>
      <c r="AA44" s="864"/>
      <c r="AD44" s="863"/>
      <c r="AE44" s="863"/>
      <c r="AF44" s="865"/>
      <c r="AG44" s="865"/>
      <c r="AH44" s="864"/>
      <c r="AI44" s="864"/>
    </row>
    <row r="45" spans="1:35" ht="18" customHeight="1">
      <c r="A45" s="1418"/>
      <c r="B45" s="772"/>
      <c r="T45" s="842"/>
      <c r="V45" s="863"/>
      <c r="W45" s="863"/>
      <c r="X45" s="865"/>
      <c r="Y45" s="865"/>
      <c r="Z45" s="864"/>
      <c r="AA45" s="864"/>
      <c r="AD45" s="863"/>
      <c r="AE45" s="863"/>
      <c r="AF45" s="865"/>
      <c r="AG45" s="865"/>
      <c r="AH45" s="864"/>
      <c r="AI45" s="864"/>
    </row>
    <row r="46" spans="1:35" ht="18" customHeight="1">
      <c r="A46" s="1418"/>
      <c r="B46" s="772"/>
      <c r="T46" s="842"/>
      <c r="V46" s="863"/>
      <c r="W46" s="863"/>
      <c r="X46" s="865"/>
      <c r="Y46" s="865"/>
      <c r="Z46" s="864"/>
      <c r="AA46" s="864"/>
      <c r="AD46" s="863"/>
      <c r="AE46" s="863"/>
      <c r="AF46" s="865"/>
      <c r="AG46" s="865"/>
      <c r="AH46" s="864"/>
      <c r="AI46" s="864"/>
    </row>
    <row r="47" spans="1:35" ht="18" customHeight="1">
      <c r="A47" s="1418"/>
      <c r="B47" s="772"/>
      <c r="T47" s="842"/>
      <c r="V47" s="863"/>
      <c r="W47" s="863"/>
      <c r="X47" s="865"/>
      <c r="Y47" s="865"/>
      <c r="Z47" s="864"/>
      <c r="AA47" s="864"/>
      <c r="AD47" s="863"/>
      <c r="AE47" s="863"/>
      <c r="AF47" s="865"/>
      <c r="AG47" s="865"/>
      <c r="AH47" s="864"/>
      <c r="AI47" s="864"/>
    </row>
    <row r="48" spans="1:35" ht="18" customHeight="1">
      <c r="A48" s="1418"/>
      <c r="B48" s="773"/>
      <c r="T48" s="842"/>
      <c r="V48" s="863"/>
      <c r="W48" s="863"/>
      <c r="X48" s="865"/>
      <c r="Y48" s="865"/>
      <c r="Z48" s="864"/>
      <c r="AA48" s="864"/>
      <c r="AD48" s="863"/>
      <c r="AE48" s="863"/>
      <c r="AF48" s="865"/>
      <c r="AG48" s="865"/>
      <c r="AH48" s="864"/>
      <c r="AI48" s="864"/>
    </row>
    <row r="49" spans="1:35" ht="15" customHeight="1">
      <c r="A49" s="1418" t="s">
        <v>17</v>
      </c>
      <c r="B49" s="703"/>
      <c r="T49" s="842">
        <f>T44+7</f>
        <v>45600</v>
      </c>
      <c r="U49">
        <f>U39+1</f>
        <v>8</v>
      </c>
      <c r="V49" s="863">
        <f>V44+5</f>
        <v>5</v>
      </c>
      <c r="W49" s="863">
        <f>V49+W$39</f>
        <v>40</v>
      </c>
      <c r="X49" s="865">
        <f>V49*2</f>
        <v>10</v>
      </c>
      <c r="Y49" s="865">
        <f>X49+Y$39</f>
        <v>80</v>
      </c>
      <c r="Z49" s="864">
        <f>V49*3</f>
        <v>15</v>
      </c>
      <c r="AA49" s="864">
        <f>Z49+AA$39</f>
        <v>120</v>
      </c>
      <c r="AC49">
        <f>AC39+1</f>
        <v>44</v>
      </c>
      <c r="AD49" s="863">
        <f>AD44+5</f>
        <v>5</v>
      </c>
      <c r="AE49" s="863">
        <f>AD49+AE$39</f>
        <v>325</v>
      </c>
      <c r="AF49" s="865">
        <f>AD49*2</f>
        <v>10</v>
      </c>
      <c r="AG49" s="865">
        <f>AF49+AG$39</f>
        <v>650</v>
      </c>
      <c r="AH49" s="864">
        <f>AD49*3</f>
        <v>15</v>
      </c>
      <c r="AI49" s="864">
        <f>AH49+AI$39</f>
        <v>975</v>
      </c>
    </row>
    <row r="50" spans="1:35" ht="18" customHeight="1">
      <c r="A50" s="1418"/>
      <c r="B50" s="704"/>
      <c r="T50" s="842"/>
      <c r="V50" s="863"/>
      <c r="W50" s="863"/>
      <c r="X50" s="865"/>
      <c r="Y50" s="865"/>
      <c r="Z50" s="864"/>
      <c r="AA50" s="864"/>
      <c r="AD50" s="863"/>
      <c r="AE50" s="863"/>
      <c r="AF50" s="865"/>
      <c r="AG50" s="865"/>
      <c r="AH50" s="864"/>
      <c r="AI50" s="864"/>
    </row>
    <row r="51" spans="1:35" ht="18" customHeight="1">
      <c r="A51" s="1418"/>
      <c r="B51" s="704"/>
      <c r="T51" s="842"/>
      <c r="V51" s="863"/>
      <c r="W51" s="863"/>
      <c r="X51" s="865"/>
      <c r="Y51" s="865"/>
      <c r="Z51" s="864"/>
      <c r="AA51" s="864"/>
      <c r="AD51" s="863"/>
      <c r="AE51" s="863"/>
      <c r="AF51" s="865"/>
      <c r="AG51" s="865"/>
      <c r="AH51" s="864"/>
      <c r="AI51" s="864"/>
    </row>
    <row r="52" spans="1:35" ht="18" customHeight="1">
      <c r="A52" s="1418"/>
      <c r="B52" s="704"/>
      <c r="T52" s="842"/>
      <c r="V52" s="863"/>
      <c r="W52" s="863"/>
      <c r="X52" s="865"/>
      <c r="Y52" s="865"/>
      <c r="Z52" s="864"/>
      <c r="AA52" s="864"/>
      <c r="AD52" s="863"/>
      <c r="AE52" s="863"/>
      <c r="AF52" s="865"/>
      <c r="AG52" s="865"/>
      <c r="AH52" s="864"/>
      <c r="AI52" s="864"/>
    </row>
    <row r="53" spans="1:35" ht="18" customHeight="1">
      <c r="A53" s="1418"/>
      <c r="B53" s="705"/>
      <c r="T53" s="842"/>
      <c r="V53" s="863"/>
      <c r="W53" s="863"/>
      <c r="X53" s="865"/>
      <c r="Y53" s="865"/>
      <c r="Z53" s="864"/>
      <c r="AA53" s="864"/>
      <c r="AD53" s="863"/>
      <c r="AE53" s="863"/>
      <c r="AF53" s="865"/>
      <c r="AG53" s="865"/>
      <c r="AH53" s="864"/>
      <c r="AI53" s="864"/>
    </row>
    <row r="54" spans="1:35" ht="15" customHeight="1">
      <c r="A54" s="1418" t="s">
        <v>34</v>
      </c>
      <c r="B54" s="295"/>
      <c r="T54" s="842">
        <f>T49+7</f>
        <v>45607</v>
      </c>
      <c r="U54">
        <f>U49+1</f>
        <v>9</v>
      </c>
      <c r="V54" s="863">
        <f>V49+5</f>
        <v>10</v>
      </c>
      <c r="W54" s="863">
        <f>V54+W$39</f>
        <v>45</v>
      </c>
      <c r="X54" s="865">
        <f>V54*2</f>
        <v>20</v>
      </c>
      <c r="Y54" s="865">
        <f>X54+Y$39</f>
        <v>90</v>
      </c>
      <c r="Z54" s="864">
        <f>V54*3</f>
        <v>30</v>
      </c>
      <c r="AA54" s="864">
        <f>Z54+AA$39</f>
        <v>135</v>
      </c>
      <c r="AC54">
        <f>AC49+1</f>
        <v>45</v>
      </c>
      <c r="AD54" s="863">
        <f>AD49+5</f>
        <v>10</v>
      </c>
      <c r="AE54" s="863">
        <f>AD54+AE$39</f>
        <v>330</v>
      </c>
      <c r="AF54" s="865">
        <f>AD54*2</f>
        <v>20</v>
      </c>
      <c r="AG54" s="865">
        <f>AF54+AG$39</f>
        <v>660</v>
      </c>
      <c r="AH54" s="864">
        <f>AD54*3</f>
        <v>30</v>
      </c>
      <c r="AI54" s="864">
        <f>AH54+AI$39</f>
        <v>990</v>
      </c>
    </row>
    <row r="55" spans="1:35" ht="18" customHeight="1">
      <c r="A55" s="1418"/>
      <c r="B55" s="276"/>
      <c r="T55" s="842"/>
      <c r="V55" s="863"/>
      <c r="W55" s="863"/>
      <c r="X55" s="865"/>
      <c r="Y55" s="865"/>
      <c r="Z55" s="864"/>
      <c r="AA55" s="864"/>
      <c r="AD55" s="863"/>
      <c r="AE55" s="863"/>
      <c r="AF55" s="865"/>
      <c r="AG55" s="865"/>
      <c r="AH55" s="864"/>
      <c r="AI55" s="864"/>
    </row>
    <row r="56" spans="1:35" ht="18" customHeight="1">
      <c r="A56" s="1418"/>
      <c r="B56" s="276"/>
      <c r="T56" s="842"/>
      <c r="V56" s="863"/>
      <c r="W56" s="863"/>
      <c r="X56" s="865"/>
      <c r="Y56" s="865"/>
      <c r="Z56" s="864"/>
      <c r="AA56" s="864"/>
      <c r="AD56" s="863"/>
      <c r="AE56" s="863"/>
      <c r="AF56" s="865"/>
      <c r="AG56" s="865"/>
      <c r="AH56" s="864"/>
      <c r="AI56" s="864"/>
    </row>
    <row r="57" spans="1:35" ht="18" customHeight="1">
      <c r="A57" s="1418"/>
      <c r="B57" s="276"/>
      <c r="T57" s="842"/>
      <c r="V57" s="863"/>
      <c r="W57" s="863"/>
      <c r="X57" s="865"/>
      <c r="Y57" s="865"/>
      <c r="Z57" s="864"/>
      <c r="AA57" s="864"/>
      <c r="AD57" s="863"/>
      <c r="AE57" s="863"/>
      <c r="AF57" s="865"/>
      <c r="AG57" s="865"/>
      <c r="AH57" s="864"/>
      <c r="AI57" s="864"/>
    </row>
    <row r="58" spans="1:35" ht="18" customHeight="1">
      <c r="A58" s="1418"/>
      <c r="B58" s="319"/>
      <c r="T58" s="842"/>
      <c r="V58" s="863"/>
      <c r="W58" s="863"/>
      <c r="X58" s="865"/>
      <c r="Y58" s="865"/>
      <c r="Z58" s="864"/>
      <c r="AA58" s="864"/>
      <c r="AD58" s="863"/>
      <c r="AE58" s="863"/>
      <c r="AF58" s="865"/>
      <c r="AG58" s="865"/>
      <c r="AH58" s="864"/>
      <c r="AI58" s="864"/>
    </row>
    <row r="59" spans="1:35" ht="15" customHeight="1">
      <c r="A59" s="1418" t="s">
        <v>70</v>
      </c>
      <c r="B59" s="295"/>
      <c r="T59" s="842">
        <f>T54+7</f>
        <v>45614</v>
      </c>
      <c r="U59">
        <f>U54+1</f>
        <v>10</v>
      </c>
      <c r="V59" s="863">
        <f>V54+5</f>
        <v>15</v>
      </c>
      <c r="W59" s="863">
        <f>V59+W$39</f>
        <v>50</v>
      </c>
      <c r="X59" s="865">
        <f>V59*2</f>
        <v>30</v>
      </c>
      <c r="Y59" s="865">
        <f>X59+Y$39</f>
        <v>100</v>
      </c>
      <c r="Z59" s="864">
        <f>V59*3</f>
        <v>45</v>
      </c>
      <c r="AA59" s="864">
        <f>Z59+AA$39</f>
        <v>150</v>
      </c>
      <c r="AC59">
        <f>AC54+1</f>
        <v>46</v>
      </c>
      <c r="AD59" s="863">
        <f>AD54+5</f>
        <v>15</v>
      </c>
      <c r="AE59" s="863">
        <f>AD59+AE$39</f>
        <v>335</v>
      </c>
      <c r="AF59" s="865">
        <f>AD59*2</f>
        <v>30</v>
      </c>
      <c r="AG59" s="865">
        <f>AF59+AG$39</f>
        <v>670</v>
      </c>
      <c r="AH59" s="864">
        <f>AD59*3</f>
        <v>45</v>
      </c>
      <c r="AI59" s="864">
        <f>AH59+AI$39</f>
        <v>1005</v>
      </c>
    </row>
    <row r="60" spans="1:35" ht="18" customHeight="1">
      <c r="A60" s="1418"/>
      <c r="B60" s="672" t="s">
        <v>797</v>
      </c>
      <c r="T60" s="842"/>
      <c r="V60" s="863"/>
      <c r="W60" s="863"/>
      <c r="X60" s="865"/>
      <c r="Y60" s="865"/>
      <c r="Z60" s="864"/>
      <c r="AA60" s="864"/>
      <c r="AD60" s="863"/>
      <c r="AE60" s="863"/>
      <c r="AF60" s="865"/>
      <c r="AG60" s="865"/>
      <c r="AH60" s="864"/>
      <c r="AI60" s="864"/>
    </row>
    <row r="61" spans="1:35" ht="18" customHeight="1">
      <c r="A61" s="1418"/>
      <c r="B61" s="276"/>
      <c r="T61" s="842"/>
      <c r="V61" s="863"/>
      <c r="W61" s="863"/>
      <c r="X61" s="865"/>
      <c r="Y61" s="865"/>
      <c r="Z61" s="864"/>
      <c r="AA61" s="864"/>
      <c r="AD61" s="863"/>
      <c r="AE61" s="863"/>
      <c r="AF61" s="865"/>
      <c r="AG61" s="865"/>
      <c r="AH61" s="864"/>
      <c r="AI61" s="864"/>
    </row>
    <row r="62" spans="1:35" ht="18" customHeight="1">
      <c r="A62" s="1418"/>
      <c r="B62" s="276"/>
      <c r="T62" s="842"/>
      <c r="V62" s="863"/>
      <c r="W62" s="863"/>
      <c r="X62" s="865"/>
      <c r="Y62" s="865"/>
      <c r="Z62" s="864"/>
      <c r="AA62" s="864"/>
      <c r="AD62" s="863"/>
      <c r="AE62" s="863"/>
      <c r="AF62" s="865"/>
      <c r="AG62" s="865"/>
      <c r="AH62" s="864"/>
      <c r="AI62" s="864"/>
    </row>
    <row r="63" spans="1:35" ht="18" customHeight="1">
      <c r="A63" s="1418"/>
      <c r="B63" s="319"/>
      <c r="T63" s="842"/>
      <c r="V63" s="863"/>
      <c r="W63" s="863"/>
      <c r="X63" s="865"/>
      <c r="Y63" s="865"/>
      <c r="Z63" s="864"/>
      <c r="AA63" s="864"/>
      <c r="AD63" s="863"/>
      <c r="AE63" s="863"/>
      <c r="AF63" s="865"/>
      <c r="AG63" s="865"/>
      <c r="AH63" s="864"/>
      <c r="AI63" s="864"/>
    </row>
    <row r="64" spans="1:35" ht="15" customHeight="1">
      <c r="A64" s="1418" t="s">
        <v>98</v>
      </c>
      <c r="B64" s="673" t="s">
        <v>803</v>
      </c>
      <c r="T64" s="842">
        <f>T59+7</f>
        <v>45621</v>
      </c>
      <c r="U64">
        <f>U59+1</f>
        <v>11</v>
      </c>
      <c r="V64" s="863">
        <f>V59+5</f>
        <v>20</v>
      </c>
      <c r="W64" s="863">
        <f>V64+W$39</f>
        <v>55</v>
      </c>
      <c r="X64" s="865">
        <f>V64*2</f>
        <v>40</v>
      </c>
      <c r="Y64" s="865">
        <f>X64+Y$39</f>
        <v>110</v>
      </c>
      <c r="Z64" s="864">
        <f>V64*3</f>
        <v>60</v>
      </c>
      <c r="AA64" s="864">
        <f>Z64+AA$39</f>
        <v>165</v>
      </c>
      <c r="AC64">
        <f>AC59+1</f>
        <v>47</v>
      </c>
      <c r="AD64" s="863">
        <f>AD59+5</f>
        <v>20</v>
      </c>
      <c r="AE64" s="863">
        <f>AD64+AE$39</f>
        <v>340</v>
      </c>
      <c r="AF64" s="865">
        <f>AD64*2</f>
        <v>40</v>
      </c>
      <c r="AG64" s="865">
        <f>AF64+AG$39</f>
        <v>680</v>
      </c>
      <c r="AH64" s="864">
        <f>AD64*3</f>
        <v>60</v>
      </c>
      <c r="AI64" s="864">
        <f>AH64+AI$39</f>
        <v>1020</v>
      </c>
    </row>
    <row r="65" spans="1:35" ht="18" customHeight="1">
      <c r="A65" s="1418"/>
      <c r="B65" s="669"/>
      <c r="T65" s="842"/>
      <c r="V65" s="863"/>
      <c r="W65" s="863"/>
      <c r="X65" s="865"/>
      <c r="Y65" s="865"/>
      <c r="Z65" s="864"/>
      <c r="AA65" s="864"/>
      <c r="AD65" s="863"/>
      <c r="AE65" s="863"/>
      <c r="AF65" s="865"/>
      <c r="AG65" s="865"/>
      <c r="AH65" s="864"/>
      <c r="AI65" s="864"/>
    </row>
    <row r="66" spans="1:35" ht="18" customHeight="1">
      <c r="A66" s="1418"/>
      <c r="B66" s="669"/>
      <c r="T66" s="842"/>
      <c r="V66" s="863"/>
      <c r="W66" s="863"/>
      <c r="X66" s="865"/>
      <c r="Y66" s="865"/>
      <c r="Z66" s="864"/>
      <c r="AA66" s="864"/>
      <c r="AD66" s="863"/>
      <c r="AE66" s="863"/>
      <c r="AF66" s="865"/>
      <c r="AG66" s="865"/>
      <c r="AH66" s="864"/>
      <c r="AI66" s="864"/>
    </row>
    <row r="67" spans="1:35" ht="18" customHeight="1">
      <c r="A67" s="1418"/>
      <c r="B67" s="669"/>
      <c r="T67" s="842"/>
      <c r="V67" s="863"/>
      <c r="W67" s="863"/>
      <c r="X67" s="865"/>
      <c r="Y67" s="865"/>
      <c r="Z67" s="864"/>
      <c r="AA67" s="864"/>
      <c r="AD67" s="863"/>
      <c r="AE67" s="863"/>
      <c r="AF67" s="865"/>
      <c r="AG67" s="865"/>
      <c r="AH67" s="864"/>
      <c r="AI67" s="864"/>
    </row>
    <row r="68" spans="1:35" ht="18" customHeight="1">
      <c r="A68" s="1418"/>
      <c r="B68" s="670"/>
      <c r="T68" s="842"/>
      <c r="V68" s="863"/>
      <c r="W68" s="863"/>
      <c r="X68" s="865"/>
      <c r="Y68" s="865"/>
      <c r="Z68" s="864"/>
      <c r="AA68" s="864"/>
      <c r="AD68" s="863"/>
      <c r="AE68" s="863"/>
      <c r="AF68" s="865"/>
      <c r="AG68" s="865"/>
      <c r="AH68" s="864"/>
      <c r="AI68" s="864"/>
    </row>
    <row r="69" spans="1:35" ht="15" customHeight="1">
      <c r="A69" s="1418" t="s">
        <v>126</v>
      </c>
      <c r="B69" s="295"/>
      <c r="T69" s="842">
        <f>T64+7</f>
        <v>45628</v>
      </c>
      <c r="U69">
        <f>U64+1</f>
        <v>12</v>
      </c>
      <c r="V69" s="863">
        <f>V64+5</f>
        <v>25</v>
      </c>
      <c r="W69" s="863">
        <f>V69+W$39</f>
        <v>60</v>
      </c>
      <c r="X69" s="865">
        <f>V69*2</f>
        <v>50</v>
      </c>
      <c r="Y69" s="865">
        <f>X69+Y$39</f>
        <v>120</v>
      </c>
      <c r="Z69" s="864">
        <f>V69*3</f>
        <v>75</v>
      </c>
      <c r="AA69" s="864">
        <f>Z69+AA$39</f>
        <v>180</v>
      </c>
      <c r="AC69">
        <f>AC64+1</f>
        <v>48</v>
      </c>
      <c r="AD69" s="863">
        <f>AD64+5</f>
        <v>25</v>
      </c>
      <c r="AE69" s="863">
        <f>AD69+AE$39</f>
        <v>345</v>
      </c>
      <c r="AF69" s="865">
        <f>AD69*2</f>
        <v>50</v>
      </c>
      <c r="AG69" s="865">
        <f>AF69+AG$39</f>
        <v>690</v>
      </c>
      <c r="AH69" s="864">
        <f>AD69*3</f>
        <v>75</v>
      </c>
      <c r="AI69" s="864">
        <f>AH69+AI$39</f>
        <v>1035</v>
      </c>
    </row>
    <row r="70" spans="1:35" ht="18" customHeight="1">
      <c r="A70" s="1418"/>
      <c r="B70" s="276"/>
      <c r="T70" s="842"/>
      <c r="V70" s="863"/>
      <c r="W70" s="863"/>
      <c r="X70" s="865"/>
      <c r="Y70" s="865"/>
      <c r="Z70" s="864"/>
      <c r="AA70" s="864"/>
      <c r="AD70" s="863"/>
      <c r="AE70" s="863"/>
      <c r="AF70" s="865"/>
      <c r="AG70" s="865"/>
      <c r="AH70" s="864"/>
      <c r="AI70" s="864"/>
    </row>
    <row r="71" spans="1:35" ht="18" customHeight="1">
      <c r="A71" s="1418"/>
      <c r="B71" s="276"/>
      <c r="T71" s="842"/>
      <c r="V71" s="863"/>
      <c r="W71" s="863"/>
      <c r="X71" s="865"/>
      <c r="Y71" s="865"/>
      <c r="Z71" s="864"/>
      <c r="AA71" s="864"/>
      <c r="AD71" s="863"/>
      <c r="AE71" s="863"/>
      <c r="AF71" s="865"/>
      <c r="AG71" s="865"/>
      <c r="AH71" s="864"/>
      <c r="AI71" s="864"/>
    </row>
    <row r="72" spans="1:35" ht="18" customHeight="1">
      <c r="A72" s="1418"/>
      <c r="B72" s="276"/>
      <c r="T72" s="842"/>
      <c r="V72" s="863"/>
      <c r="W72" s="863"/>
      <c r="X72" s="865"/>
      <c r="Y72" s="865"/>
      <c r="Z72" s="864"/>
      <c r="AA72" s="864"/>
      <c r="AD72" s="863"/>
      <c r="AE72" s="863"/>
      <c r="AF72" s="865"/>
      <c r="AG72" s="865"/>
      <c r="AH72" s="864"/>
      <c r="AI72" s="864"/>
    </row>
    <row r="73" spans="1:35" ht="18" customHeight="1">
      <c r="A73" s="1418"/>
      <c r="B73" s="319"/>
      <c r="T73" s="842"/>
      <c r="V73" s="863"/>
      <c r="W73" s="863"/>
      <c r="X73" s="865"/>
      <c r="Y73" s="865"/>
      <c r="Z73" s="864"/>
      <c r="AA73" s="864"/>
      <c r="AD73" s="863"/>
      <c r="AE73" s="863"/>
      <c r="AF73" s="865"/>
      <c r="AG73" s="865"/>
      <c r="AH73" s="864"/>
      <c r="AI73" s="864"/>
    </row>
    <row r="74" spans="1:35" ht="15" customHeight="1">
      <c r="A74" s="1418" t="s">
        <v>159</v>
      </c>
      <c r="B74" s="295"/>
      <c r="T74" s="842">
        <f>T69+7</f>
        <v>45635</v>
      </c>
      <c r="U74">
        <f>U69+1</f>
        <v>13</v>
      </c>
      <c r="V74" s="863">
        <f>V69+5</f>
        <v>30</v>
      </c>
      <c r="W74" s="863">
        <f>V74+W$39</f>
        <v>65</v>
      </c>
      <c r="X74" s="865">
        <f>V74*2</f>
        <v>60</v>
      </c>
      <c r="Y74" s="865">
        <f>X74+Y$39</f>
        <v>130</v>
      </c>
      <c r="Z74" s="864">
        <f>V74*3</f>
        <v>90</v>
      </c>
      <c r="AA74" s="864">
        <f>Z74+AA$39</f>
        <v>195</v>
      </c>
      <c r="AC74">
        <f>AC69+1</f>
        <v>49</v>
      </c>
      <c r="AD74" s="863">
        <f>AD69+5</f>
        <v>30</v>
      </c>
      <c r="AE74" s="863">
        <f>AD74+AE$39</f>
        <v>350</v>
      </c>
      <c r="AF74" s="865">
        <f>AD74*2</f>
        <v>60</v>
      </c>
      <c r="AG74" s="865">
        <f>AF74+AG$39</f>
        <v>700</v>
      </c>
      <c r="AH74" s="864">
        <f>AD74*3</f>
        <v>90</v>
      </c>
      <c r="AI74" s="864">
        <f>AH74+AI$39</f>
        <v>1050</v>
      </c>
    </row>
    <row r="75" spans="1:35" ht="18" customHeight="1">
      <c r="A75" s="1418"/>
      <c r="B75" s="276"/>
      <c r="T75" s="842"/>
      <c r="V75" s="863"/>
      <c r="W75" s="863"/>
      <c r="X75" s="865"/>
      <c r="Y75" s="865"/>
      <c r="Z75" s="864"/>
      <c r="AA75" s="864"/>
      <c r="AD75" s="863"/>
      <c r="AE75" s="863"/>
      <c r="AF75" s="865"/>
      <c r="AG75" s="865"/>
      <c r="AH75" s="864"/>
      <c r="AI75" s="864"/>
    </row>
    <row r="76" spans="1:35" ht="18" customHeight="1">
      <c r="A76" s="1418"/>
      <c r="B76" s="276"/>
      <c r="T76" s="842"/>
      <c r="V76" s="863"/>
      <c r="W76" s="863"/>
      <c r="X76" s="865"/>
      <c r="Y76" s="865"/>
      <c r="Z76" s="864"/>
      <c r="AA76" s="864"/>
      <c r="AD76" s="863"/>
      <c r="AE76" s="863"/>
      <c r="AF76" s="865"/>
      <c r="AG76" s="865"/>
      <c r="AH76" s="864"/>
      <c r="AI76" s="864"/>
    </row>
    <row r="77" spans="1:35" ht="18" customHeight="1">
      <c r="A77" s="1418"/>
      <c r="B77" s="276"/>
      <c r="T77" s="842"/>
      <c r="V77" s="863"/>
      <c r="W77" s="863"/>
      <c r="X77" s="865"/>
      <c r="Y77" s="865"/>
      <c r="Z77" s="864"/>
      <c r="AA77" s="864"/>
      <c r="AD77" s="863"/>
      <c r="AE77" s="863"/>
      <c r="AF77" s="865"/>
      <c r="AG77" s="865"/>
      <c r="AH77" s="864"/>
      <c r="AI77" s="864"/>
    </row>
    <row r="78" spans="1:35" ht="18" customHeight="1">
      <c r="A78" s="1418"/>
      <c r="B78" s="319"/>
      <c r="T78" s="842"/>
      <c r="V78" s="863"/>
      <c r="W78" s="863"/>
      <c r="X78" s="865"/>
      <c r="Y78" s="865"/>
      <c r="Z78" s="864"/>
      <c r="AA78" s="864"/>
      <c r="AD78" s="863"/>
      <c r="AE78" s="863"/>
      <c r="AF78" s="865"/>
      <c r="AG78" s="865"/>
      <c r="AH78" s="864"/>
      <c r="AI78" s="864"/>
    </row>
    <row r="79" spans="1:35" ht="18" customHeight="1">
      <c r="A79" s="1627" t="s">
        <v>195</v>
      </c>
      <c r="B79" s="295"/>
      <c r="T79" s="842">
        <f>T74+7</f>
        <v>45642</v>
      </c>
      <c r="U79">
        <f>U74+1</f>
        <v>14</v>
      </c>
      <c r="V79" s="863">
        <f>V74+5</f>
        <v>35</v>
      </c>
      <c r="W79" s="863">
        <f>V79+W$39</f>
        <v>70</v>
      </c>
      <c r="X79" s="865">
        <f>V79*2</f>
        <v>70</v>
      </c>
      <c r="Y79" s="865">
        <f>X79+Y$39</f>
        <v>140</v>
      </c>
      <c r="Z79" s="864">
        <f>V79*3</f>
        <v>105</v>
      </c>
      <c r="AA79" s="864">
        <f>Z79+AA$39</f>
        <v>210</v>
      </c>
      <c r="AC79">
        <f>AC74+1</f>
        <v>50</v>
      </c>
      <c r="AD79" s="863">
        <f>AD74+5</f>
        <v>35</v>
      </c>
      <c r="AE79" s="863">
        <f>AD79+AE$39</f>
        <v>355</v>
      </c>
      <c r="AF79" s="865">
        <f>AD79*2</f>
        <v>70</v>
      </c>
      <c r="AG79" s="865">
        <f>AF79+AG$39</f>
        <v>710</v>
      </c>
      <c r="AH79" s="864">
        <f>AD79*3</f>
        <v>105</v>
      </c>
      <c r="AI79" s="864">
        <f>AH79+AI$39</f>
        <v>1065</v>
      </c>
    </row>
    <row r="80" spans="1:35" ht="18" customHeight="1">
      <c r="A80" s="1627"/>
      <c r="B80" s="276"/>
      <c r="T80" s="842"/>
      <c r="V80" s="863"/>
      <c r="W80" s="863"/>
      <c r="X80" s="865"/>
      <c r="Y80" s="865"/>
      <c r="Z80" s="864"/>
      <c r="AA80" s="864"/>
      <c r="AD80" s="863"/>
      <c r="AE80" s="863"/>
      <c r="AF80" s="865"/>
      <c r="AG80" s="865"/>
      <c r="AH80" s="864"/>
      <c r="AI80" s="864"/>
    </row>
    <row r="81" spans="1:35" ht="18" customHeight="1">
      <c r="A81" s="1627"/>
      <c r="B81" s="276"/>
      <c r="T81" s="842"/>
      <c r="V81" s="863"/>
      <c r="W81" s="863"/>
      <c r="X81" s="865"/>
      <c r="Y81" s="865"/>
      <c r="Z81" s="864"/>
      <c r="AA81" s="864"/>
      <c r="AD81" s="863"/>
      <c r="AE81" s="863"/>
      <c r="AF81" s="865"/>
      <c r="AG81" s="865"/>
      <c r="AH81" s="864"/>
      <c r="AI81" s="864"/>
    </row>
    <row r="82" spans="1:35" ht="18" customHeight="1">
      <c r="A82" s="1627"/>
      <c r="B82" s="276"/>
      <c r="T82" s="842"/>
      <c r="V82" s="863"/>
      <c r="W82" s="863"/>
      <c r="X82" s="865"/>
      <c r="Y82" s="865"/>
      <c r="Z82" s="864"/>
      <c r="AA82" s="864"/>
      <c r="AD82" s="863"/>
      <c r="AE82" s="863"/>
      <c r="AF82" s="865"/>
      <c r="AG82" s="865"/>
      <c r="AH82" s="864"/>
      <c r="AI82" s="864"/>
    </row>
    <row r="83" spans="1:35" ht="18" customHeight="1">
      <c r="A83" s="1418"/>
      <c r="B83" s="319"/>
      <c r="T83" s="842"/>
      <c r="V83" s="863"/>
      <c r="W83" s="863"/>
      <c r="X83" s="865"/>
      <c r="Y83" s="865"/>
      <c r="Z83" s="864"/>
      <c r="AA83" s="864"/>
      <c r="AD83" s="863"/>
      <c r="AE83" s="863"/>
      <c r="AF83" s="865"/>
      <c r="AG83" s="865"/>
      <c r="AH83" s="864"/>
      <c r="AI83" s="864"/>
    </row>
    <row r="84" spans="1:35" ht="18" customHeight="1">
      <c r="A84" s="1418" t="s">
        <v>6</v>
      </c>
      <c r="B84" s="774"/>
      <c r="T84" s="842">
        <f>T79+7</f>
        <v>45649</v>
      </c>
      <c r="V84" s="863"/>
      <c r="W84" s="863"/>
      <c r="X84" s="865"/>
      <c r="Y84" s="865"/>
      <c r="Z84" s="864"/>
      <c r="AA84" s="864"/>
      <c r="AD84" s="863"/>
      <c r="AE84" s="863"/>
      <c r="AF84" s="865"/>
      <c r="AG84" s="865"/>
      <c r="AH84" s="864"/>
      <c r="AI84" s="864"/>
    </row>
    <row r="85" spans="1:35" ht="18" customHeight="1">
      <c r="A85" s="1418"/>
      <c r="B85" s="772"/>
      <c r="T85" s="842"/>
      <c r="V85" s="863"/>
      <c r="W85" s="863"/>
      <c r="X85" s="865"/>
      <c r="Y85" s="865"/>
      <c r="Z85" s="864"/>
      <c r="AA85" s="864"/>
      <c r="AD85" s="863"/>
      <c r="AE85" s="863"/>
      <c r="AF85" s="865"/>
      <c r="AG85" s="865"/>
      <c r="AH85" s="864"/>
      <c r="AI85" s="864"/>
    </row>
    <row r="86" spans="1:35" ht="18" customHeight="1">
      <c r="A86" s="1418"/>
      <c r="B86" s="772" t="s">
        <v>16</v>
      </c>
      <c r="T86" s="842"/>
      <c r="V86" s="863"/>
      <c r="W86" s="863"/>
      <c r="X86" s="865"/>
      <c r="Y86" s="865"/>
      <c r="Z86" s="864"/>
      <c r="AA86" s="864"/>
      <c r="AD86" s="863"/>
      <c r="AE86" s="863"/>
      <c r="AF86" s="865"/>
      <c r="AG86" s="865"/>
      <c r="AH86" s="864"/>
      <c r="AI86" s="864"/>
    </row>
    <row r="87" spans="1:35" ht="18" customHeight="1">
      <c r="A87" s="1418"/>
      <c r="B87" s="772" t="s">
        <v>16</v>
      </c>
      <c r="T87" s="842"/>
      <c r="V87" s="863"/>
      <c r="W87" s="863"/>
      <c r="X87" s="865"/>
      <c r="Y87" s="865"/>
      <c r="Z87" s="864"/>
      <c r="AA87" s="864"/>
      <c r="AD87" s="863"/>
      <c r="AE87" s="863"/>
      <c r="AF87" s="865"/>
      <c r="AG87" s="865"/>
      <c r="AH87" s="864"/>
      <c r="AI87" s="864"/>
    </row>
    <row r="88" spans="1:35" ht="18" customHeight="1">
      <c r="A88" s="1418"/>
      <c r="B88" s="773"/>
      <c r="T88" s="842"/>
      <c r="V88" s="863"/>
      <c r="W88" s="863"/>
      <c r="X88" s="865"/>
      <c r="Y88" s="865"/>
      <c r="Z88" s="864"/>
      <c r="AA88" s="864"/>
      <c r="AD88" s="863"/>
      <c r="AE88" s="863"/>
      <c r="AF88" s="865"/>
      <c r="AG88" s="865"/>
      <c r="AH88" s="864"/>
      <c r="AI88" s="864"/>
    </row>
    <row r="89" spans="1:35" ht="15" customHeight="1">
      <c r="A89" s="1418" t="s">
        <v>6</v>
      </c>
      <c r="B89" s="774"/>
      <c r="T89" s="842">
        <f>T84+7</f>
        <v>45656</v>
      </c>
      <c r="V89" s="863"/>
      <c r="W89" s="863"/>
      <c r="X89" s="865"/>
      <c r="Y89" s="865"/>
      <c r="Z89" s="864"/>
      <c r="AA89" s="864"/>
      <c r="AD89" s="863"/>
      <c r="AE89" s="863"/>
      <c r="AF89" s="865"/>
      <c r="AG89" s="865"/>
      <c r="AH89" s="864"/>
      <c r="AI89" s="864"/>
    </row>
    <row r="90" spans="1:35" ht="18" customHeight="1">
      <c r="A90" s="1418"/>
      <c r="B90" s="772"/>
      <c r="T90" s="842"/>
      <c r="V90" s="863"/>
      <c r="W90" s="863"/>
      <c r="X90" s="865"/>
      <c r="Y90" s="865"/>
      <c r="Z90" s="864"/>
      <c r="AA90" s="864"/>
      <c r="AD90" s="863"/>
      <c r="AE90" s="863"/>
      <c r="AF90" s="865"/>
      <c r="AG90" s="865"/>
      <c r="AH90" s="864"/>
      <c r="AI90" s="864"/>
    </row>
    <row r="91" spans="1:35" ht="18" customHeight="1">
      <c r="A91" s="1418"/>
      <c r="B91" s="772" t="s">
        <v>16</v>
      </c>
      <c r="T91" s="842"/>
      <c r="V91" s="863"/>
      <c r="W91" s="863"/>
      <c r="X91" s="865"/>
      <c r="Y91" s="865"/>
      <c r="Z91" s="864"/>
      <c r="AA91" s="864"/>
      <c r="AD91" s="863"/>
      <c r="AE91" s="863"/>
      <c r="AF91" s="865"/>
      <c r="AG91" s="865"/>
      <c r="AH91" s="864"/>
      <c r="AI91" s="864"/>
    </row>
    <row r="92" spans="1:35" ht="18" customHeight="1">
      <c r="A92" s="1418"/>
      <c r="B92" s="772"/>
      <c r="T92" s="842"/>
      <c r="V92" s="863"/>
      <c r="W92" s="863"/>
      <c r="X92" s="865"/>
      <c r="Y92" s="865"/>
      <c r="Z92" s="864"/>
      <c r="AA92" s="864"/>
      <c r="AD92" s="863"/>
      <c r="AE92" s="863"/>
      <c r="AF92" s="865"/>
      <c r="AG92" s="865"/>
      <c r="AH92" s="864"/>
      <c r="AI92" s="864"/>
    </row>
    <row r="93" spans="1:35" ht="18" customHeight="1">
      <c r="A93" s="1418"/>
      <c r="B93" s="772"/>
      <c r="T93" s="842"/>
      <c r="V93" s="863"/>
      <c r="W93" s="863"/>
      <c r="X93" s="865"/>
      <c r="Y93" s="865"/>
      <c r="Z93" s="864"/>
      <c r="AA93" s="864"/>
      <c r="AD93" s="863"/>
      <c r="AE93" s="863"/>
      <c r="AF93" s="865"/>
      <c r="AG93" s="865"/>
      <c r="AH93" s="864"/>
      <c r="AI93" s="864"/>
    </row>
    <row r="94" spans="1:35" ht="15" customHeight="1">
      <c r="A94" s="1418" t="s">
        <v>36</v>
      </c>
      <c r="B94" s="712" t="s">
        <v>769</v>
      </c>
      <c r="T94" s="842">
        <f>T89+7</f>
        <v>45663</v>
      </c>
      <c r="U94">
        <f>U79+1</f>
        <v>15</v>
      </c>
      <c r="V94" s="863">
        <f>V89+5</f>
        <v>5</v>
      </c>
      <c r="W94" s="863">
        <f>V94+W$79</f>
        <v>75</v>
      </c>
      <c r="X94" s="865">
        <f>V94*2</f>
        <v>10</v>
      </c>
      <c r="Y94" s="865">
        <f>X94+Y$79</f>
        <v>150</v>
      </c>
      <c r="Z94" s="864">
        <f>V94*3</f>
        <v>15</v>
      </c>
      <c r="AA94" s="864">
        <f>Z94+AA$79</f>
        <v>225</v>
      </c>
      <c r="AC94">
        <f>AC79+1</f>
        <v>51</v>
      </c>
      <c r="AD94" s="863">
        <f>AD89+5</f>
        <v>5</v>
      </c>
      <c r="AE94" s="863">
        <f>AD94+AE$79</f>
        <v>360</v>
      </c>
      <c r="AF94" s="865">
        <f>AD94*2</f>
        <v>10</v>
      </c>
      <c r="AG94" s="865">
        <f>AF94+AG$79</f>
        <v>720</v>
      </c>
      <c r="AH94" s="864">
        <f>AD94*3</f>
        <v>15</v>
      </c>
      <c r="AI94" s="864">
        <f>AH94+AI$79</f>
        <v>1080</v>
      </c>
    </row>
    <row r="95" spans="1:35" ht="18" customHeight="1">
      <c r="A95" s="1418"/>
      <c r="B95" s="276"/>
      <c r="T95" s="842"/>
      <c r="V95" s="863"/>
      <c r="W95" s="863"/>
      <c r="X95" s="865"/>
      <c r="Y95" s="865"/>
      <c r="Z95" s="864"/>
      <c r="AA95" s="864"/>
      <c r="AD95" s="863"/>
      <c r="AE95" s="863"/>
      <c r="AF95" s="865"/>
      <c r="AG95" s="865"/>
      <c r="AH95" s="864"/>
      <c r="AI95" s="864"/>
    </row>
    <row r="96" spans="1:35" ht="18" customHeight="1">
      <c r="A96" s="1418"/>
      <c r="B96" s="276"/>
      <c r="T96" s="842"/>
      <c r="V96" s="863"/>
      <c r="W96" s="863"/>
      <c r="X96" s="865"/>
      <c r="Y96" s="865"/>
      <c r="Z96" s="864"/>
      <c r="AA96" s="864"/>
      <c r="AD96" s="863"/>
      <c r="AE96" s="863"/>
      <c r="AF96" s="865"/>
      <c r="AG96" s="865"/>
      <c r="AH96" s="864"/>
      <c r="AI96" s="864"/>
    </row>
    <row r="97" spans="1:35" ht="18" customHeight="1">
      <c r="A97" s="1418"/>
      <c r="B97" s="276"/>
      <c r="T97" s="842"/>
      <c r="V97" s="863"/>
      <c r="W97" s="863"/>
      <c r="X97" s="865"/>
      <c r="Y97" s="865"/>
      <c r="Z97" s="864"/>
      <c r="AA97" s="864"/>
      <c r="AD97" s="863"/>
      <c r="AE97" s="863"/>
      <c r="AF97" s="865"/>
      <c r="AG97" s="865"/>
      <c r="AH97" s="864"/>
      <c r="AI97" s="864"/>
    </row>
    <row r="98" spans="1:35" ht="18" customHeight="1">
      <c r="A98" s="1418"/>
      <c r="B98" s="319"/>
      <c r="T98" s="842"/>
      <c r="V98" s="863"/>
      <c r="W98" s="863"/>
      <c r="X98" s="865"/>
      <c r="Y98" s="865"/>
      <c r="Z98" s="864"/>
      <c r="AA98" s="864"/>
      <c r="AD98" s="863"/>
      <c r="AE98" s="863"/>
      <c r="AF98" s="865"/>
      <c r="AG98" s="865"/>
      <c r="AH98" s="864"/>
      <c r="AI98" s="864"/>
    </row>
    <row r="99" spans="1:35" ht="15" customHeight="1">
      <c r="A99" s="1418" t="s">
        <v>73</v>
      </c>
      <c r="B99" s="295"/>
      <c r="T99" s="842">
        <f>T94+7</f>
        <v>45670</v>
      </c>
      <c r="U99">
        <f>U94+1</f>
        <v>16</v>
      </c>
      <c r="V99" s="863">
        <f>V94+5</f>
        <v>10</v>
      </c>
      <c r="W99" s="863">
        <f>V99+W$79</f>
        <v>80</v>
      </c>
      <c r="X99" s="865">
        <f>V99*2</f>
        <v>20</v>
      </c>
      <c r="Y99" s="865">
        <f>X99+Y$79</f>
        <v>160</v>
      </c>
      <c r="Z99" s="864">
        <f>V99*3</f>
        <v>30</v>
      </c>
      <c r="AA99" s="864">
        <f>Z99+AA$79</f>
        <v>240</v>
      </c>
      <c r="AC99">
        <f>AC94+1</f>
        <v>52</v>
      </c>
      <c r="AD99" s="863">
        <f>AD94+5</f>
        <v>10</v>
      </c>
      <c r="AE99" s="863">
        <f>AD99+AE$79</f>
        <v>365</v>
      </c>
      <c r="AF99" s="865">
        <f>AD99*2</f>
        <v>20</v>
      </c>
      <c r="AG99" s="865">
        <f>AF99+AG$79</f>
        <v>730</v>
      </c>
      <c r="AH99" s="864">
        <f>AD99*3</f>
        <v>30</v>
      </c>
      <c r="AI99" s="864">
        <f>AH99+AI$79</f>
        <v>1095</v>
      </c>
    </row>
    <row r="100" spans="1:35" ht="18" customHeight="1">
      <c r="A100" s="1418"/>
      <c r="B100" s="276"/>
      <c r="T100" s="842"/>
      <c r="V100" s="863"/>
      <c r="W100" s="863"/>
      <c r="X100" s="865"/>
      <c r="Y100" s="865"/>
      <c r="Z100" s="864"/>
      <c r="AA100" s="864"/>
      <c r="AD100" s="863"/>
      <c r="AE100" s="863"/>
      <c r="AF100" s="865"/>
      <c r="AG100" s="865"/>
      <c r="AH100" s="864"/>
      <c r="AI100" s="864"/>
    </row>
    <row r="101" spans="1:35" ht="18" customHeight="1">
      <c r="A101" s="1418"/>
      <c r="B101" s="276"/>
      <c r="T101" s="842"/>
      <c r="V101" s="863"/>
      <c r="W101" s="863"/>
      <c r="X101" s="865"/>
      <c r="Y101" s="865"/>
      <c r="Z101" s="864"/>
      <c r="AA101" s="864"/>
      <c r="AD101" s="863"/>
      <c r="AE101" s="863"/>
      <c r="AF101" s="865"/>
      <c r="AG101" s="865"/>
      <c r="AH101" s="864"/>
      <c r="AI101" s="864"/>
    </row>
    <row r="102" spans="1:35" ht="18" customHeight="1">
      <c r="A102" s="1418"/>
      <c r="B102" s="276"/>
      <c r="T102" s="842"/>
      <c r="V102" s="863"/>
      <c r="W102" s="863"/>
      <c r="X102" s="865"/>
      <c r="Y102" s="865"/>
      <c r="Z102" s="864"/>
      <c r="AA102" s="864"/>
      <c r="AD102" s="863"/>
      <c r="AE102" s="863"/>
      <c r="AF102" s="865"/>
      <c r="AG102" s="865"/>
      <c r="AH102" s="864"/>
      <c r="AI102" s="864"/>
    </row>
    <row r="103" spans="1:35" ht="18" customHeight="1">
      <c r="A103" s="1418"/>
      <c r="B103" s="319"/>
      <c r="T103" s="842"/>
      <c r="V103" s="863"/>
      <c r="W103" s="863"/>
      <c r="X103" s="865"/>
      <c r="Y103" s="865"/>
      <c r="Z103" s="864"/>
      <c r="AA103" s="864"/>
      <c r="AD103" s="863"/>
      <c r="AE103" s="863"/>
      <c r="AF103" s="865"/>
      <c r="AG103" s="865"/>
      <c r="AH103" s="864"/>
      <c r="AI103" s="864"/>
    </row>
    <row r="104" spans="1:35" ht="15" customHeight="1">
      <c r="A104" s="1418" t="s">
        <v>99</v>
      </c>
      <c r="B104" s="295"/>
      <c r="T104" s="842">
        <f>T99+7</f>
        <v>45677</v>
      </c>
      <c r="U104">
        <f>U99+1</f>
        <v>17</v>
      </c>
      <c r="V104" s="863">
        <f>V99+5</f>
        <v>15</v>
      </c>
      <c r="W104" s="863">
        <f>V104+W$79</f>
        <v>85</v>
      </c>
      <c r="X104" s="865">
        <f>V104*2</f>
        <v>30</v>
      </c>
      <c r="Y104" s="865">
        <f>X104+Y$79</f>
        <v>170</v>
      </c>
      <c r="Z104" s="864">
        <f>V104*3</f>
        <v>45</v>
      </c>
      <c r="AA104" s="864">
        <f>Z104+AA$79</f>
        <v>255</v>
      </c>
      <c r="AC104">
        <f>AC99+1</f>
        <v>53</v>
      </c>
      <c r="AD104" s="863">
        <f>AD99+5</f>
        <v>15</v>
      </c>
      <c r="AE104" s="863">
        <f>AD104+AE$79</f>
        <v>370</v>
      </c>
      <c r="AF104" s="865">
        <f>AD104*2</f>
        <v>30</v>
      </c>
      <c r="AG104" s="865">
        <f>AF104+AG$79</f>
        <v>740</v>
      </c>
      <c r="AH104" s="864">
        <f>AD104*3</f>
        <v>45</v>
      </c>
      <c r="AI104" s="864">
        <f>AH104+AI$79</f>
        <v>1110</v>
      </c>
    </row>
    <row r="105" spans="1:35" ht="18" customHeight="1">
      <c r="A105" s="1418"/>
      <c r="B105" s="276"/>
      <c r="T105" s="842"/>
      <c r="V105" s="863"/>
      <c r="W105" s="863"/>
      <c r="X105" s="865"/>
      <c r="Y105" s="865"/>
      <c r="Z105" s="864"/>
      <c r="AA105" s="864"/>
      <c r="AD105" s="863"/>
      <c r="AE105" s="863"/>
      <c r="AF105" s="865"/>
      <c r="AG105" s="865"/>
      <c r="AH105" s="864"/>
      <c r="AI105" s="864"/>
    </row>
    <row r="106" spans="1:35" ht="18" customHeight="1">
      <c r="A106" s="1418"/>
      <c r="B106" s="276"/>
      <c r="T106" s="842"/>
      <c r="V106" s="863"/>
      <c r="W106" s="863"/>
      <c r="X106" s="865"/>
      <c r="Y106" s="865"/>
      <c r="Z106" s="864"/>
      <c r="AA106" s="864"/>
      <c r="AD106" s="863"/>
      <c r="AE106" s="863"/>
      <c r="AF106" s="865"/>
      <c r="AG106" s="865"/>
      <c r="AH106" s="864"/>
      <c r="AI106" s="864"/>
    </row>
    <row r="107" spans="1:35" ht="18" customHeight="1">
      <c r="A107" s="1418"/>
      <c r="B107" s="276"/>
      <c r="T107" s="842"/>
      <c r="V107" s="863"/>
      <c r="W107" s="863"/>
      <c r="X107" s="865"/>
      <c r="Y107" s="865"/>
      <c r="Z107" s="864"/>
      <c r="AA107" s="864"/>
      <c r="AD107" s="863"/>
      <c r="AE107" s="863"/>
      <c r="AF107" s="865"/>
      <c r="AG107" s="865"/>
      <c r="AH107" s="864"/>
      <c r="AI107" s="864"/>
    </row>
    <row r="108" spans="1:35" ht="18" customHeight="1">
      <c r="A108" s="1627"/>
      <c r="B108" s="319"/>
      <c r="T108" s="842"/>
      <c r="V108" s="863"/>
      <c r="W108" s="863"/>
      <c r="X108" s="865"/>
      <c r="Y108" s="865"/>
      <c r="Z108" s="864"/>
      <c r="AA108" s="864"/>
      <c r="AD108" s="863"/>
      <c r="AE108" s="863"/>
      <c r="AF108" s="865"/>
      <c r="AG108" s="865"/>
      <c r="AH108" s="864"/>
      <c r="AI108" s="864"/>
    </row>
    <row r="109" spans="1:35" ht="15" customHeight="1">
      <c r="A109" s="1418" t="s">
        <v>127</v>
      </c>
      <c r="B109" s="775" t="s">
        <v>409</v>
      </c>
      <c r="T109" s="842">
        <f>T104+7</f>
        <v>45684</v>
      </c>
      <c r="U109">
        <f>U104+1</f>
        <v>18</v>
      </c>
      <c r="V109" s="863">
        <f>V104+5</f>
        <v>20</v>
      </c>
      <c r="W109" s="863">
        <f>V109+W$79</f>
        <v>90</v>
      </c>
      <c r="X109" s="865">
        <f>V109*2</f>
        <v>40</v>
      </c>
      <c r="Y109" s="865">
        <f>X109+Y$79</f>
        <v>180</v>
      </c>
      <c r="Z109" s="864">
        <f>V109*3</f>
        <v>60</v>
      </c>
      <c r="AA109" s="864">
        <f>Z109+AA$79</f>
        <v>270</v>
      </c>
      <c r="AC109">
        <f>AC104+1</f>
        <v>54</v>
      </c>
      <c r="AD109" s="863">
        <f>AD104+5</f>
        <v>20</v>
      </c>
      <c r="AE109" s="863">
        <f>AD109+AE$79</f>
        <v>375</v>
      </c>
      <c r="AF109" s="865">
        <f>AD109*2</f>
        <v>40</v>
      </c>
      <c r="AG109" s="865">
        <f>AF109+AG$79</f>
        <v>750</v>
      </c>
      <c r="AH109" s="864">
        <f>AD109*3</f>
        <v>60</v>
      </c>
      <c r="AI109" s="864">
        <f>AH109+AI$79</f>
        <v>1125</v>
      </c>
    </row>
    <row r="110" spans="1:35" ht="18" customHeight="1">
      <c r="A110" s="1418"/>
      <c r="B110" s="669"/>
      <c r="T110" s="842"/>
      <c r="V110" s="863"/>
      <c r="W110" s="863"/>
      <c r="X110" s="865"/>
      <c r="Y110" s="865"/>
      <c r="Z110" s="864"/>
      <c r="AA110" s="864"/>
      <c r="AD110" s="863"/>
      <c r="AE110" s="863"/>
      <c r="AF110" s="865"/>
      <c r="AG110" s="865"/>
      <c r="AH110" s="864"/>
      <c r="AI110" s="864"/>
    </row>
    <row r="111" spans="1:35" ht="18" customHeight="1">
      <c r="A111" s="1418"/>
      <c r="B111" s="669"/>
      <c r="T111" s="842"/>
      <c r="V111" s="863"/>
      <c r="W111" s="863"/>
      <c r="X111" s="865"/>
      <c r="Y111" s="865"/>
      <c r="Z111" s="864"/>
      <c r="AA111" s="864"/>
      <c r="AD111" s="863"/>
      <c r="AE111" s="863"/>
      <c r="AF111" s="865"/>
      <c r="AG111" s="865"/>
      <c r="AH111" s="864"/>
      <c r="AI111" s="864"/>
    </row>
    <row r="112" spans="1:35" ht="18" customHeight="1">
      <c r="A112" s="1418"/>
      <c r="B112" s="669"/>
      <c r="T112" s="842"/>
      <c r="V112" s="863"/>
      <c r="W112" s="863"/>
      <c r="X112" s="865"/>
      <c r="Y112" s="865"/>
      <c r="Z112" s="864"/>
      <c r="AA112" s="864"/>
      <c r="AD112" s="863"/>
      <c r="AE112" s="863"/>
      <c r="AF112" s="865"/>
      <c r="AG112" s="865"/>
      <c r="AH112" s="864"/>
      <c r="AI112" s="864"/>
    </row>
    <row r="113" spans="1:35" ht="18" customHeight="1">
      <c r="A113" s="1418"/>
      <c r="B113" s="670"/>
      <c r="T113" s="842"/>
      <c r="V113" s="863"/>
      <c r="W113" s="863"/>
      <c r="X113" s="865"/>
      <c r="Y113" s="865"/>
      <c r="Z113" s="864"/>
      <c r="AA113" s="864"/>
      <c r="AD113" s="863"/>
      <c r="AE113" s="863"/>
      <c r="AF113" s="865"/>
      <c r="AG113" s="865"/>
      <c r="AH113" s="864"/>
      <c r="AI113" s="864"/>
    </row>
    <row r="114" spans="1:35" ht="15" customHeight="1">
      <c r="A114" s="1418" t="s">
        <v>162</v>
      </c>
      <c r="B114" s="666"/>
      <c r="T114" s="842">
        <f>T109+7</f>
        <v>45691</v>
      </c>
      <c r="U114">
        <f>U109+1</f>
        <v>19</v>
      </c>
      <c r="V114" s="863">
        <f>V109+5</f>
        <v>25</v>
      </c>
      <c r="W114" s="863">
        <f>V114+W$79</f>
        <v>95</v>
      </c>
      <c r="X114" s="865">
        <f>V114*2</f>
        <v>50</v>
      </c>
      <c r="Y114" s="865">
        <f>X114+Y$79</f>
        <v>190</v>
      </c>
      <c r="Z114" s="864">
        <f>V114*3</f>
        <v>75</v>
      </c>
      <c r="AA114" s="864">
        <f>Z114+AA$79</f>
        <v>285</v>
      </c>
      <c r="AC114">
        <f>AC109+1</f>
        <v>55</v>
      </c>
      <c r="AD114" s="863">
        <f>AD109+5</f>
        <v>25</v>
      </c>
      <c r="AE114" s="863">
        <f>AD114+AE$79</f>
        <v>380</v>
      </c>
      <c r="AF114" s="865">
        <f>AD114*2</f>
        <v>50</v>
      </c>
      <c r="AG114" s="865">
        <f>AF114+AG$79</f>
        <v>760</v>
      </c>
      <c r="AH114" s="864">
        <f>AD114*3</f>
        <v>75</v>
      </c>
      <c r="AI114" s="864">
        <f>AH114+AI$79</f>
        <v>1140</v>
      </c>
    </row>
    <row r="115" spans="1:35" ht="18" customHeight="1">
      <c r="A115" s="1418"/>
      <c r="B115" s="667"/>
      <c r="T115" s="842"/>
      <c r="V115" s="863"/>
      <c r="W115" s="863"/>
      <c r="X115" s="865"/>
      <c r="Y115" s="865"/>
      <c r="Z115" s="864"/>
      <c r="AA115" s="864"/>
      <c r="AD115" s="863"/>
      <c r="AE115" s="863"/>
      <c r="AF115" s="865"/>
      <c r="AG115" s="865"/>
      <c r="AH115" s="864"/>
      <c r="AI115" s="864"/>
    </row>
    <row r="116" spans="1:35" ht="18" customHeight="1">
      <c r="A116" s="1418"/>
      <c r="B116" s="667"/>
      <c r="T116" s="842"/>
      <c r="V116" s="863"/>
      <c r="W116" s="863"/>
      <c r="X116" s="865"/>
      <c r="Y116" s="865"/>
      <c r="Z116" s="864"/>
      <c r="AA116" s="864"/>
      <c r="AD116" s="863"/>
      <c r="AE116" s="863"/>
      <c r="AF116" s="865"/>
      <c r="AG116" s="865"/>
      <c r="AH116" s="864"/>
      <c r="AI116" s="864"/>
    </row>
    <row r="117" spans="1:35" ht="18" customHeight="1">
      <c r="A117" s="1418"/>
      <c r="B117" s="667"/>
      <c r="T117" s="842"/>
      <c r="V117" s="863"/>
      <c r="W117" s="863"/>
      <c r="X117" s="865"/>
      <c r="Y117" s="865"/>
      <c r="Z117" s="864"/>
      <c r="AA117" s="864"/>
      <c r="AD117" s="863"/>
      <c r="AE117" s="863"/>
      <c r="AF117" s="865"/>
      <c r="AG117" s="865"/>
      <c r="AH117" s="864"/>
      <c r="AI117" s="864"/>
    </row>
    <row r="118" spans="1:35" ht="18" customHeight="1">
      <c r="A118" s="1418"/>
      <c r="B118" s="668"/>
      <c r="T118" s="842"/>
      <c r="V118" s="863"/>
      <c r="W118" s="863"/>
      <c r="X118" s="865"/>
      <c r="Y118" s="865"/>
      <c r="Z118" s="864"/>
      <c r="AA118" s="864"/>
      <c r="AD118" s="863"/>
      <c r="AE118" s="863"/>
      <c r="AF118" s="865"/>
      <c r="AG118" s="865"/>
      <c r="AH118" s="864"/>
      <c r="AI118" s="864"/>
    </row>
    <row r="119" spans="1:35" ht="18" customHeight="1">
      <c r="A119" s="1418" t="s">
        <v>197</v>
      </c>
      <c r="B119" s="295"/>
      <c r="T119" s="842">
        <f>T114+7</f>
        <v>45698</v>
      </c>
      <c r="U119">
        <f>U114+1</f>
        <v>20</v>
      </c>
      <c r="V119" s="863">
        <f>V114+5</f>
        <v>30</v>
      </c>
      <c r="W119" s="863">
        <f>V119+W$79</f>
        <v>100</v>
      </c>
      <c r="X119" s="865">
        <f>V119*2</f>
        <v>60</v>
      </c>
      <c r="Y119" s="865">
        <f>X119+Y$79</f>
        <v>200</v>
      </c>
      <c r="Z119" s="864">
        <f>V119*3</f>
        <v>90</v>
      </c>
      <c r="AA119" s="864">
        <f>Z119+AA$79</f>
        <v>300</v>
      </c>
      <c r="AC119">
        <f>AC114+1</f>
        <v>56</v>
      </c>
      <c r="AD119" s="863">
        <f>AD114+5</f>
        <v>30</v>
      </c>
      <c r="AE119" s="863">
        <f>AD119+AE$79</f>
        <v>385</v>
      </c>
      <c r="AF119" s="865">
        <f>AD119*2</f>
        <v>60</v>
      </c>
      <c r="AG119" s="865">
        <f>AF119+AG$79</f>
        <v>770</v>
      </c>
      <c r="AH119" s="864">
        <f>AD119*3</f>
        <v>90</v>
      </c>
      <c r="AI119" s="864">
        <f>AH119+AI$79</f>
        <v>1155</v>
      </c>
    </row>
    <row r="120" spans="1:35" ht="18" customHeight="1">
      <c r="A120" s="1418"/>
      <c r="B120" s="276"/>
      <c r="T120" s="842"/>
      <c r="V120" s="863"/>
      <c r="W120" s="863"/>
      <c r="X120" s="865"/>
      <c r="Y120" s="865"/>
      <c r="Z120" s="864"/>
      <c r="AA120" s="864"/>
      <c r="AD120" s="863"/>
      <c r="AE120" s="863"/>
      <c r="AF120" s="865"/>
      <c r="AG120" s="865"/>
      <c r="AH120" s="864"/>
      <c r="AI120" s="864"/>
    </row>
    <row r="121" spans="1:35" ht="18" customHeight="1">
      <c r="A121" s="1418"/>
      <c r="B121" s="276"/>
      <c r="T121" s="842"/>
      <c r="V121" s="863"/>
      <c r="W121" s="863"/>
      <c r="X121" s="865"/>
      <c r="Y121" s="865"/>
      <c r="Z121" s="864"/>
      <c r="AA121" s="864"/>
      <c r="AD121" s="863"/>
      <c r="AE121" s="863"/>
      <c r="AF121" s="865"/>
      <c r="AG121" s="865"/>
      <c r="AH121" s="864"/>
      <c r="AI121" s="864"/>
    </row>
    <row r="122" spans="1:35" ht="18" customHeight="1">
      <c r="A122" s="1418"/>
      <c r="B122" s="276"/>
      <c r="T122" s="842"/>
      <c r="V122" s="863"/>
      <c r="W122" s="863"/>
      <c r="X122" s="865"/>
      <c r="Y122" s="865"/>
      <c r="Z122" s="864"/>
      <c r="AA122" s="864"/>
      <c r="AD122" s="863"/>
      <c r="AE122" s="863"/>
      <c r="AF122" s="865"/>
      <c r="AG122" s="865"/>
      <c r="AH122" s="864"/>
      <c r="AI122" s="864"/>
    </row>
    <row r="123" spans="1:35" ht="18" customHeight="1">
      <c r="A123" s="1418"/>
      <c r="B123" s="319"/>
      <c r="T123" s="842"/>
      <c r="V123" s="863"/>
      <c r="W123" s="863"/>
      <c r="X123" s="865"/>
      <c r="Y123" s="865"/>
      <c r="Z123" s="864"/>
      <c r="AA123" s="864"/>
      <c r="AD123" s="863"/>
      <c r="AE123" s="863"/>
      <c r="AF123" s="865"/>
      <c r="AG123" s="865"/>
      <c r="AH123" s="864"/>
      <c r="AI123" s="864"/>
    </row>
    <row r="124" spans="1:35" ht="15" customHeight="1">
      <c r="A124" s="1418" t="s">
        <v>6</v>
      </c>
      <c r="B124" s="771"/>
      <c r="T124" s="842">
        <f>T119+7</f>
        <v>45705</v>
      </c>
      <c r="V124" s="863"/>
      <c r="W124" s="863"/>
      <c r="X124" s="865"/>
      <c r="Y124" s="865"/>
      <c r="Z124" s="864"/>
      <c r="AA124" s="864"/>
      <c r="AD124" s="863"/>
      <c r="AE124" s="863"/>
      <c r="AF124" s="865"/>
      <c r="AG124" s="865"/>
      <c r="AH124" s="864"/>
      <c r="AI124" s="864"/>
    </row>
    <row r="125" spans="1:35" ht="18" customHeight="1">
      <c r="A125" s="1418"/>
      <c r="B125" s="772"/>
      <c r="T125" s="842"/>
      <c r="V125" s="863"/>
      <c r="W125" s="863"/>
      <c r="X125" s="865"/>
      <c r="Y125" s="865"/>
      <c r="Z125" s="864"/>
      <c r="AA125" s="864"/>
      <c r="AD125" s="863"/>
      <c r="AE125" s="863"/>
      <c r="AF125" s="865"/>
      <c r="AG125" s="865"/>
      <c r="AH125" s="864"/>
      <c r="AI125" s="864"/>
    </row>
    <row r="126" spans="1:35" ht="18" customHeight="1">
      <c r="A126" s="1418"/>
      <c r="B126" s="772"/>
      <c r="T126" s="842"/>
      <c r="V126" s="863"/>
      <c r="W126" s="863"/>
      <c r="X126" s="865"/>
      <c r="Y126" s="865"/>
      <c r="Z126" s="864"/>
      <c r="AA126" s="864"/>
      <c r="AD126" s="863"/>
      <c r="AE126" s="863"/>
      <c r="AF126" s="865"/>
      <c r="AG126" s="865"/>
      <c r="AH126" s="864"/>
      <c r="AI126" s="864"/>
    </row>
    <row r="127" spans="1:35" ht="18" customHeight="1">
      <c r="A127" s="1418"/>
      <c r="B127" s="772"/>
      <c r="T127" s="842"/>
      <c r="V127" s="863"/>
      <c r="W127" s="863"/>
      <c r="X127" s="865"/>
      <c r="Y127" s="865"/>
      <c r="Z127" s="864"/>
      <c r="AA127" s="864"/>
      <c r="AD127" s="863"/>
      <c r="AE127" s="863"/>
      <c r="AF127" s="865"/>
      <c r="AG127" s="865"/>
      <c r="AH127" s="864"/>
      <c r="AI127" s="864"/>
    </row>
    <row r="128" spans="1:35" ht="18" customHeight="1">
      <c r="A128" s="1418"/>
      <c r="B128" s="773"/>
      <c r="T128" s="842"/>
      <c r="V128" s="863"/>
      <c r="W128" s="863"/>
      <c r="X128" s="865"/>
      <c r="Y128" s="865"/>
      <c r="Z128" s="864"/>
      <c r="AA128" s="864"/>
      <c r="AD128" s="863"/>
      <c r="AE128" s="863"/>
      <c r="AF128" s="865"/>
      <c r="AG128" s="865"/>
      <c r="AH128" s="864"/>
      <c r="AI128" s="864"/>
    </row>
    <row r="129" spans="1:35" ht="15" customHeight="1">
      <c r="A129" s="1493" t="s">
        <v>38</v>
      </c>
      <c r="B129" s="295"/>
      <c r="T129" s="842">
        <f>T124+7</f>
        <v>45712</v>
      </c>
      <c r="U129">
        <f>U119+1</f>
        <v>21</v>
      </c>
      <c r="V129" s="863">
        <f>V124+5</f>
        <v>5</v>
      </c>
      <c r="W129" s="863">
        <f>V129+W$119</f>
        <v>105</v>
      </c>
      <c r="X129" s="865">
        <f>V129*2</f>
        <v>10</v>
      </c>
      <c r="Y129" s="865">
        <f>X129+Y$119</f>
        <v>210</v>
      </c>
      <c r="Z129" s="864">
        <f>V129*3</f>
        <v>15</v>
      </c>
      <c r="AA129" s="864">
        <f>Z129+AA$119</f>
        <v>315</v>
      </c>
      <c r="AC129">
        <f>AC119+1</f>
        <v>57</v>
      </c>
      <c r="AD129" s="863">
        <f>AD124+5</f>
        <v>5</v>
      </c>
      <c r="AE129" s="863">
        <f>AD129+AE$119</f>
        <v>390</v>
      </c>
      <c r="AF129" s="865">
        <f>AD129*2</f>
        <v>10</v>
      </c>
      <c r="AG129" s="865">
        <f>AF129+AG$119</f>
        <v>780</v>
      </c>
      <c r="AH129" s="864">
        <f>AD129*3</f>
        <v>15</v>
      </c>
      <c r="AI129" s="864">
        <f>AH129+AI$119</f>
        <v>1170</v>
      </c>
    </row>
    <row r="130" spans="1:35" ht="18" customHeight="1">
      <c r="A130" s="1418"/>
      <c r="B130" s="276"/>
      <c r="T130" s="842"/>
      <c r="V130" s="863"/>
      <c r="W130" s="863"/>
      <c r="X130" s="865"/>
      <c r="Y130" s="865"/>
      <c r="Z130" s="864"/>
      <c r="AA130" s="864"/>
      <c r="AD130" s="863"/>
      <c r="AE130" s="863"/>
      <c r="AF130" s="865"/>
      <c r="AG130" s="865"/>
      <c r="AH130" s="864"/>
      <c r="AI130" s="864"/>
    </row>
    <row r="131" spans="1:35" ht="18" customHeight="1">
      <c r="A131" s="1418"/>
      <c r="B131" s="276"/>
      <c r="T131" s="842"/>
      <c r="V131" s="863"/>
      <c r="W131" s="863"/>
      <c r="X131" s="865"/>
      <c r="Y131" s="865"/>
      <c r="Z131" s="864"/>
      <c r="AA131" s="864"/>
      <c r="AD131" s="863"/>
      <c r="AE131" s="863"/>
      <c r="AF131" s="865"/>
      <c r="AG131" s="865"/>
      <c r="AH131" s="864"/>
      <c r="AI131" s="864"/>
    </row>
    <row r="132" spans="1:35" ht="18" customHeight="1">
      <c r="A132" s="1418"/>
      <c r="B132" s="276"/>
      <c r="T132" s="842"/>
      <c r="V132" s="863"/>
      <c r="W132" s="863"/>
      <c r="X132" s="865"/>
      <c r="Y132" s="865"/>
      <c r="Z132" s="864"/>
      <c r="AA132" s="864"/>
      <c r="AD132" s="863"/>
      <c r="AE132" s="863"/>
      <c r="AF132" s="865"/>
      <c r="AG132" s="865"/>
      <c r="AH132" s="864"/>
      <c r="AI132" s="864"/>
    </row>
    <row r="133" spans="1:35" ht="18" customHeight="1">
      <c r="A133" s="1418"/>
      <c r="B133" s="319"/>
      <c r="T133" s="842"/>
      <c r="V133" s="863"/>
      <c r="W133" s="863"/>
      <c r="X133" s="865"/>
      <c r="Y133" s="865"/>
      <c r="Z133" s="864"/>
      <c r="AA133" s="864"/>
      <c r="AD133" s="863"/>
      <c r="AE133" s="863"/>
      <c r="AF133" s="865"/>
      <c r="AG133" s="865"/>
      <c r="AH133" s="864"/>
      <c r="AI133" s="864"/>
    </row>
    <row r="134" spans="1:35" ht="15" customHeight="1">
      <c r="A134" s="1418" t="s">
        <v>75</v>
      </c>
      <c r="B134" s="295"/>
      <c r="T134" s="842">
        <f>T129+7</f>
        <v>45719</v>
      </c>
      <c r="U134">
        <f>U129+1</f>
        <v>22</v>
      </c>
      <c r="V134" s="863">
        <f>V129+5</f>
        <v>10</v>
      </c>
      <c r="W134" s="863">
        <f>V134+W$119</f>
        <v>110</v>
      </c>
      <c r="X134" s="865">
        <f>V134*2</f>
        <v>20</v>
      </c>
      <c r="Y134" s="865">
        <f>X134+Y$119</f>
        <v>220</v>
      </c>
      <c r="Z134" s="864">
        <f>V134*3</f>
        <v>30</v>
      </c>
      <c r="AA134" s="864">
        <f>Z134+AA$119</f>
        <v>330</v>
      </c>
      <c r="AC134">
        <f>AC129+1</f>
        <v>58</v>
      </c>
      <c r="AD134" s="863">
        <f>AD129+5</f>
        <v>10</v>
      </c>
      <c r="AE134" s="863">
        <f>AD134+AE$119</f>
        <v>395</v>
      </c>
      <c r="AF134" s="865">
        <f>AD134*2</f>
        <v>20</v>
      </c>
      <c r="AG134" s="865">
        <f>AF134+AG$119</f>
        <v>790</v>
      </c>
      <c r="AH134" s="864">
        <f>AD134*3</f>
        <v>30</v>
      </c>
      <c r="AI134" s="864">
        <f>AH134+AI$119</f>
        <v>1185</v>
      </c>
    </row>
    <row r="135" spans="1:35" ht="18" customHeight="1">
      <c r="A135" s="1418"/>
      <c r="B135" s="276"/>
      <c r="T135" s="842"/>
      <c r="V135" s="863"/>
      <c r="W135" s="863"/>
      <c r="X135" s="865"/>
      <c r="Y135" s="865"/>
      <c r="Z135" s="864"/>
      <c r="AA135" s="864"/>
      <c r="AD135" s="863"/>
      <c r="AE135" s="863"/>
      <c r="AF135" s="865"/>
      <c r="AG135" s="865"/>
      <c r="AH135" s="864"/>
      <c r="AI135" s="864"/>
    </row>
    <row r="136" spans="1:35" ht="18" customHeight="1">
      <c r="A136" s="1418"/>
      <c r="B136" s="276"/>
      <c r="T136" s="842"/>
      <c r="V136" s="863"/>
      <c r="W136" s="863"/>
      <c r="X136" s="865"/>
      <c r="Y136" s="865"/>
      <c r="Z136" s="864"/>
      <c r="AA136" s="864"/>
      <c r="AD136" s="863"/>
      <c r="AE136" s="863"/>
      <c r="AF136" s="865"/>
      <c r="AG136" s="865"/>
      <c r="AH136" s="864"/>
      <c r="AI136" s="864"/>
    </row>
    <row r="137" spans="1:35" ht="18" customHeight="1">
      <c r="A137" s="1418"/>
      <c r="B137" s="276"/>
      <c r="T137" s="842"/>
      <c r="V137" s="863"/>
      <c r="W137" s="863"/>
      <c r="X137" s="865"/>
      <c r="Y137" s="865"/>
      <c r="Z137" s="864"/>
      <c r="AA137" s="864"/>
      <c r="AD137" s="863"/>
      <c r="AE137" s="863"/>
      <c r="AF137" s="865"/>
      <c r="AG137" s="865"/>
      <c r="AH137" s="864"/>
      <c r="AI137" s="864"/>
    </row>
    <row r="138" spans="1:35" ht="18" customHeight="1">
      <c r="A138" s="1418"/>
      <c r="B138" s="319"/>
      <c r="T138" s="842"/>
      <c r="V138" s="863"/>
      <c r="W138" s="863"/>
      <c r="X138" s="865"/>
      <c r="Y138" s="865"/>
      <c r="Z138" s="864"/>
      <c r="AA138" s="864"/>
      <c r="AD138" s="863"/>
      <c r="AE138" s="863"/>
      <c r="AF138" s="865"/>
      <c r="AG138" s="865"/>
      <c r="AH138" s="864"/>
      <c r="AI138" s="864"/>
    </row>
    <row r="139" spans="1:35" ht="15" customHeight="1">
      <c r="A139" s="1418" t="s">
        <v>100</v>
      </c>
      <c r="B139" s="295"/>
      <c r="T139" s="842">
        <f>T134+7</f>
        <v>45726</v>
      </c>
      <c r="U139">
        <f>U134+1</f>
        <v>23</v>
      </c>
      <c r="V139" s="863">
        <f>V134+5</f>
        <v>15</v>
      </c>
      <c r="W139" s="863">
        <f>V139+W$119</f>
        <v>115</v>
      </c>
      <c r="X139" s="865">
        <f>V139*2</f>
        <v>30</v>
      </c>
      <c r="Y139" s="865">
        <f>X139+Y$119</f>
        <v>230</v>
      </c>
      <c r="Z139" s="864">
        <f>V139*3</f>
        <v>45</v>
      </c>
      <c r="AA139" s="864">
        <f>Z139+AA$119</f>
        <v>345</v>
      </c>
      <c r="AC139">
        <f>AC134+1</f>
        <v>59</v>
      </c>
      <c r="AD139" s="863">
        <f>AD134+5</f>
        <v>15</v>
      </c>
      <c r="AE139" s="863">
        <f>AD139+AE$119</f>
        <v>400</v>
      </c>
      <c r="AF139" s="865">
        <f>AD139*2</f>
        <v>30</v>
      </c>
      <c r="AG139" s="865">
        <f>AF139+AG$119</f>
        <v>800</v>
      </c>
      <c r="AH139" s="864">
        <f>AD139*3</f>
        <v>45</v>
      </c>
      <c r="AI139" s="864">
        <f>AH139+AI$119</f>
        <v>1200</v>
      </c>
    </row>
    <row r="140" spans="1:35" ht="18" customHeight="1">
      <c r="A140" s="1418"/>
      <c r="B140" s="276"/>
      <c r="T140" s="842"/>
      <c r="V140" s="863"/>
      <c r="W140" s="863"/>
      <c r="X140" s="865"/>
      <c r="Y140" s="865"/>
      <c r="Z140" s="864"/>
      <c r="AA140" s="864"/>
      <c r="AD140" s="863"/>
      <c r="AE140" s="863"/>
      <c r="AF140" s="865"/>
      <c r="AG140" s="865"/>
      <c r="AH140" s="864"/>
      <c r="AI140" s="864"/>
    </row>
    <row r="141" spans="1:35" ht="18" customHeight="1">
      <c r="A141" s="1418"/>
      <c r="B141" s="276"/>
      <c r="T141" s="842"/>
      <c r="V141" s="863"/>
      <c r="W141" s="863"/>
      <c r="X141" s="865"/>
      <c r="Y141" s="865"/>
      <c r="Z141" s="864"/>
      <c r="AA141" s="864"/>
      <c r="AD141" s="863"/>
      <c r="AE141" s="863"/>
      <c r="AF141" s="865"/>
      <c r="AG141" s="865"/>
      <c r="AH141" s="864"/>
      <c r="AI141" s="864"/>
    </row>
    <row r="142" spans="1:35" ht="18" customHeight="1">
      <c r="A142" s="1418"/>
      <c r="B142" s="276"/>
      <c r="T142" s="842"/>
      <c r="V142" s="863"/>
      <c r="W142" s="863"/>
      <c r="X142" s="865"/>
      <c r="Y142" s="865"/>
      <c r="Z142" s="864"/>
      <c r="AA142" s="864"/>
      <c r="AD142" s="863"/>
      <c r="AE142" s="863"/>
      <c r="AF142" s="865"/>
      <c r="AG142" s="865"/>
      <c r="AH142" s="864"/>
      <c r="AI142" s="864"/>
    </row>
    <row r="143" spans="1:35" ht="18" customHeight="1">
      <c r="A143" s="1418"/>
      <c r="B143" s="319"/>
      <c r="T143" s="842"/>
      <c r="V143" s="863"/>
      <c r="W143" s="863"/>
      <c r="X143" s="865"/>
      <c r="Y143" s="865"/>
      <c r="Z143" s="864"/>
      <c r="AA143" s="864"/>
      <c r="AD143" s="863"/>
      <c r="AE143" s="863"/>
      <c r="AF143" s="865"/>
      <c r="AG143" s="865"/>
      <c r="AH143" s="864"/>
      <c r="AI143" s="864"/>
    </row>
    <row r="144" spans="1:35" ht="15" customHeight="1">
      <c r="A144" s="1418" t="s">
        <v>132</v>
      </c>
      <c r="B144" s="276"/>
      <c r="T144" s="842">
        <f>T139+7</f>
        <v>45733</v>
      </c>
      <c r="U144">
        <f>U139+1</f>
        <v>24</v>
      </c>
      <c r="V144" s="863">
        <f>V139+5</f>
        <v>20</v>
      </c>
      <c r="W144" s="863">
        <f>V144+W$119</f>
        <v>120</v>
      </c>
      <c r="X144" s="865">
        <f>V144*2</f>
        <v>40</v>
      </c>
      <c r="Y144" s="865">
        <f>X144+Y$119</f>
        <v>240</v>
      </c>
      <c r="Z144" s="864">
        <f>V144*3</f>
        <v>60</v>
      </c>
      <c r="AA144" s="864">
        <f>Z144+AA$119</f>
        <v>360</v>
      </c>
      <c r="AC144">
        <f>AC139+1</f>
        <v>60</v>
      </c>
      <c r="AD144" s="863">
        <f>AD139+5</f>
        <v>20</v>
      </c>
      <c r="AE144" s="863">
        <f>AD144+AE$119</f>
        <v>405</v>
      </c>
      <c r="AF144" s="865">
        <f>AD144*2</f>
        <v>40</v>
      </c>
      <c r="AG144" s="865">
        <f>AF144+AG$119</f>
        <v>810</v>
      </c>
      <c r="AH144" s="864">
        <f>AD144*3</f>
        <v>60</v>
      </c>
      <c r="AI144" s="864">
        <f>AH144+AI$119</f>
        <v>1215</v>
      </c>
    </row>
    <row r="145" spans="1:35" ht="18" customHeight="1">
      <c r="A145" s="1418"/>
      <c r="B145" s="276"/>
      <c r="T145" s="842"/>
      <c r="V145" s="863"/>
      <c r="W145" s="863"/>
      <c r="X145" s="865"/>
      <c r="Y145" s="865"/>
      <c r="Z145" s="864"/>
      <c r="AA145" s="864"/>
      <c r="AD145" s="863"/>
      <c r="AE145" s="863"/>
      <c r="AF145" s="865"/>
      <c r="AG145" s="865"/>
      <c r="AH145" s="864"/>
      <c r="AI145" s="864"/>
    </row>
    <row r="146" spans="1:35" ht="18" customHeight="1">
      <c r="A146" s="1418"/>
      <c r="B146" s="276"/>
      <c r="T146" s="842"/>
      <c r="V146" s="863"/>
      <c r="W146" s="863"/>
      <c r="X146" s="865"/>
      <c r="Y146" s="865"/>
      <c r="Z146" s="864"/>
      <c r="AA146" s="864"/>
      <c r="AD146" s="863"/>
      <c r="AE146" s="863"/>
      <c r="AF146" s="865"/>
      <c r="AG146" s="865"/>
      <c r="AH146" s="864"/>
      <c r="AI146" s="864"/>
    </row>
    <row r="147" spans="1:35" ht="18" customHeight="1">
      <c r="A147" s="1418"/>
      <c r="B147" s="276"/>
      <c r="T147" s="842"/>
      <c r="V147" s="863"/>
      <c r="W147" s="863"/>
      <c r="X147" s="865"/>
      <c r="Y147" s="865"/>
      <c r="Z147" s="864"/>
      <c r="AA147" s="864"/>
      <c r="AD147" s="863"/>
      <c r="AE147" s="863"/>
      <c r="AF147" s="865"/>
      <c r="AG147" s="865"/>
      <c r="AH147" s="864"/>
      <c r="AI147" s="864"/>
    </row>
    <row r="148" spans="1:35" ht="18" customHeight="1">
      <c r="A148" s="1418"/>
      <c r="B148" s="319"/>
      <c r="T148" s="842"/>
      <c r="V148" s="863"/>
      <c r="W148" s="863"/>
      <c r="X148" s="865"/>
      <c r="Y148" s="865"/>
      <c r="Z148" s="864"/>
      <c r="AA148" s="864"/>
      <c r="AD148" s="863"/>
      <c r="AE148" s="863"/>
      <c r="AF148" s="865"/>
      <c r="AG148" s="865"/>
      <c r="AH148" s="864"/>
      <c r="AI148" s="864"/>
    </row>
    <row r="149" spans="1:35" ht="15" customHeight="1">
      <c r="A149" s="1418" t="s">
        <v>166</v>
      </c>
      <c r="B149" s="276"/>
      <c r="T149" s="842">
        <f>T144+7</f>
        <v>45740</v>
      </c>
      <c r="U149">
        <f>U144+1</f>
        <v>25</v>
      </c>
      <c r="V149" s="863">
        <f>V144+5</f>
        <v>25</v>
      </c>
      <c r="W149" s="863">
        <f>V149+W$119</f>
        <v>125</v>
      </c>
      <c r="X149" s="865">
        <f>V149*2</f>
        <v>50</v>
      </c>
      <c r="Y149" s="865">
        <f>X149+Y$119</f>
        <v>250</v>
      </c>
      <c r="Z149" s="864">
        <f>V149*3</f>
        <v>75</v>
      </c>
      <c r="AA149" s="864">
        <f>Z149+AA$119</f>
        <v>375</v>
      </c>
      <c r="AC149">
        <f>AC144+1</f>
        <v>61</v>
      </c>
      <c r="AD149" s="863">
        <f>AD144+5</f>
        <v>25</v>
      </c>
      <c r="AE149" s="863">
        <f>AD149+AE$119</f>
        <v>410</v>
      </c>
      <c r="AF149" s="865">
        <f>AD149*2</f>
        <v>50</v>
      </c>
      <c r="AG149" s="865">
        <f>AF149+AG$119</f>
        <v>820</v>
      </c>
      <c r="AH149" s="864">
        <f>AD149*3</f>
        <v>75</v>
      </c>
      <c r="AI149" s="864">
        <f>AH149+AI$119</f>
        <v>1230</v>
      </c>
    </row>
    <row r="150" spans="1:35" ht="18" customHeight="1">
      <c r="A150" s="1418"/>
      <c r="B150" s="276"/>
      <c r="T150" s="842"/>
      <c r="V150" s="863"/>
      <c r="W150" s="863"/>
      <c r="X150" s="865"/>
      <c r="Y150" s="865"/>
      <c r="Z150" s="864"/>
      <c r="AA150" s="864"/>
      <c r="AD150" s="863"/>
      <c r="AE150" s="863"/>
      <c r="AF150" s="865"/>
      <c r="AG150" s="865"/>
      <c r="AH150" s="864"/>
      <c r="AI150" s="864"/>
    </row>
    <row r="151" spans="1:35" ht="18" customHeight="1">
      <c r="A151" s="1418"/>
      <c r="B151" s="276"/>
      <c r="T151" s="842"/>
      <c r="V151" s="863"/>
      <c r="W151" s="863"/>
      <c r="X151" s="865"/>
      <c r="Y151" s="865"/>
      <c r="Z151" s="864"/>
      <c r="AA151" s="864"/>
      <c r="AD151" s="863"/>
      <c r="AE151" s="863"/>
      <c r="AF151" s="865"/>
      <c r="AG151" s="865"/>
      <c r="AH151" s="864"/>
      <c r="AI151" s="864"/>
    </row>
    <row r="152" spans="1:35" ht="18" customHeight="1">
      <c r="A152" s="1418"/>
      <c r="B152" s="276"/>
      <c r="T152" s="842"/>
      <c r="V152" s="863"/>
      <c r="W152" s="863"/>
      <c r="X152" s="865"/>
      <c r="Y152" s="865"/>
      <c r="Z152" s="864"/>
      <c r="AA152" s="864"/>
      <c r="AD152" s="863"/>
      <c r="AE152" s="863"/>
      <c r="AF152" s="865"/>
      <c r="AG152" s="865"/>
      <c r="AH152" s="864"/>
      <c r="AI152" s="864"/>
    </row>
    <row r="153" spans="1:35" ht="18" customHeight="1">
      <c r="A153" s="1418"/>
      <c r="B153" s="319"/>
      <c r="T153" s="842"/>
      <c r="V153" s="863"/>
      <c r="W153" s="863"/>
      <c r="X153" s="865"/>
      <c r="Y153" s="865"/>
      <c r="Z153" s="864"/>
      <c r="AA153" s="864"/>
      <c r="AD153" s="863"/>
      <c r="AE153" s="863"/>
      <c r="AF153" s="865"/>
      <c r="AG153" s="865"/>
      <c r="AH153" s="864"/>
      <c r="AI153" s="864"/>
    </row>
    <row r="154" spans="1:35" ht="18" customHeight="1">
      <c r="A154" s="1418" t="s">
        <v>200</v>
      </c>
      <c r="B154" s="276"/>
      <c r="T154" s="842">
        <f>T149+7</f>
        <v>45747</v>
      </c>
      <c r="U154">
        <f>U149+1</f>
        <v>26</v>
      </c>
      <c r="V154" s="863">
        <f>V149+5</f>
        <v>30</v>
      </c>
      <c r="W154" s="863">
        <f>V154+W$119</f>
        <v>130</v>
      </c>
      <c r="X154" s="865">
        <f>V154*2</f>
        <v>60</v>
      </c>
      <c r="Y154" s="865">
        <f>X154+Y$119</f>
        <v>260</v>
      </c>
      <c r="Z154" s="864">
        <f>V154*3</f>
        <v>90</v>
      </c>
      <c r="AA154" s="864">
        <f>Z154+AA$119</f>
        <v>390</v>
      </c>
      <c r="AC154">
        <f>AC149+1</f>
        <v>62</v>
      </c>
      <c r="AD154" s="863">
        <f>AD149+5</f>
        <v>30</v>
      </c>
      <c r="AE154" s="863">
        <f>AD154+AE$119</f>
        <v>415</v>
      </c>
      <c r="AF154" s="865">
        <f>AD154*2</f>
        <v>60</v>
      </c>
      <c r="AG154" s="865">
        <f>AF154+AG$119</f>
        <v>830</v>
      </c>
      <c r="AH154" s="864">
        <f>AD154*3</f>
        <v>90</v>
      </c>
      <c r="AI154" s="864">
        <f>AH154+AI$119</f>
        <v>1245</v>
      </c>
    </row>
    <row r="155" spans="1:35" ht="18" customHeight="1">
      <c r="A155" s="1418"/>
      <c r="B155" s="276"/>
      <c r="T155" s="842"/>
      <c r="V155" s="863"/>
      <c r="W155" s="863"/>
      <c r="X155" s="865"/>
      <c r="Y155" s="865"/>
      <c r="Z155" s="864"/>
      <c r="AA155" s="864"/>
      <c r="AD155" s="863"/>
      <c r="AE155" s="863"/>
      <c r="AF155" s="865"/>
      <c r="AG155" s="865"/>
      <c r="AH155" s="864"/>
      <c r="AI155" s="864"/>
    </row>
    <row r="156" spans="1:35" ht="18" customHeight="1">
      <c r="A156" s="1418"/>
      <c r="B156" s="276"/>
      <c r="T156" s="842"/>
      <c r="V156" s="863"/>
      <c r="W156" s="863"/>
      <c r="X156" s="865"/>
      <c r="Y156" s="865"/>
      <c r="Z156" s="864"/>
      <c r="AA156" s="864"/>
      <c r="AD156" s="863"/>
      <c r="AE156" s="863"/>
      <c r="AF156" s="865"/>
      <c r="AG156" s="865"/>
      <c r="AH156" s="864"/>
      <c r="AI156" s="864"/>
    </row>
    <row r="157" spans="1:35" ht="18" customHeight="1">
      <c r="A157" s="1418"/>
      <c r="B157" s="276"/>
      <c r="T157" s="842"/>
      <c r="V157" s="863"/>
      <c r="W157" s="863"/>
      <c r="X157" s="865"/>
      <c r="Y157" s="865"/>
      <c r="Z157" s="864"/>
      <c r="AA157" s="864"/>
      <c r="AD157" s="863"/>
      <c r="AE157" s="863"/>
      <c r="AF157" s="865"/>
      <c r="AG157" s="865"/>
      <c r="AH157" s="864"/>
      <c r="AI157" s="864"/>
    </row>
    <row r="158" spans="1:35" ht="18" customHeight="1">
      <c r="A158" s="1418"/>
      <c r="B158" s="319"/>
      <c r="T158" s="842"/>
      <c r="V158" s="863"/>
      <c r="W158" s="863"/>
      <c r="X158" s="865"/>
      <c r="Y158" s="865"/>
      <c r="Z158" s="864"/>
      <c r="AA158" s="864"/>
      <c r="AD158" s="863"/>
      <c r="AE158" s="863"/>
      <c r="AF158" s="865"/>
      <c r="AG158" s="865"/>
      <c r="AH158" s="864"/>
      <c r="AI158" s="864"/>
    </row>
    <row r="159" spans="1:35" ht="18" customHeight="1">
      <c r="A159" s="1418" t="s">
        <v>6</v>
      </c>
      <c r="B159" s="771"/>
      <c r="T159" s="842">
        <f>T154+7</f>
        <v>45754</v>
      </c>
      <c r="V159" s="863"/>
      <c r="W159" s="863"/>
      <c r="X159" s="865"/>
      <c r="Y159" s="865"/>
      <c r="Z159" s="864"/>
      <c r="AA159" s="864"/>
      <c r="AD159" s="863"/>
      <c r="AE159" s="863"/>
      <c r="AF159" s="865"/>
      <c r="AG159" s="865"/>
      <c r="AH159" s="864"/>
      <c r="AI159" s="864"/>
    </row>
    <row r="160" spans="1:35" ht="18" customHeight="1">
      <c r="A160" s="1418"/>
      <c r="B160" s="772"/>
      <c r="T160" s="842"/>
      <c r="V160" s="863"/>
      <c r="W160" s="863"/>
      <c r="X160" s="865"/>
      <c r="Y160" s="865"/>
      <c r="Z160" s="864"/>
      <c r="AA160" s="864"/>
      <c r="AD160" s="863"/>
      <c r="AE160" s="863"/>
      <c r="AF160" s="865"/>
      <c r="AG160" s="865"/>
      <c r="AH160" s="864"/>
      <c r="AI160" s="864"/>
    </row>
    <row r="161" spans="1:35" ht="18" customHeight="1">
      <c r="A161" s="1418"/>
      <c r="B161" s="772"/>
      <c r="T161" s="842"/>
      <c r="V161" s="863"/>
      <c r="W161" s="863"/>
      <c r="X161" s="865"/>
      <c r="Y161" s="865"/>
      <c r="Z161" s="864"/>
      <c r="AA161" s="864"/>
      <c r="AD161" s="863"/>
      <c r="AE161" s="863"/>
      <c r="AF161" s="865"/>
      <c r="AG161" s="865"/>
      <c r="AH161" s="864"/>
      <c r="AI161" s="864"/>
    </row>
    <row r="162" spans="1:35" ht="18" customHeight="1">
      <c r="A162" s="1418"/>
      <c r="B162" s="772"/>
      <c r="T162" s="842"/>
      <c r="V162" s="863"/>
      <c r="W162" s="863"/>
      <c r="X162" s="865"/>
      <c r="Y162" s="865"/>
      <c r="Z162" s="864"/>
      <c r="AA162" s="864"/>
      <c r="AD162" s="863"/>
      <c r="AE162" s="863"/>
      <c r="AF162" s="865"/>
      <c r="AG162" s="865"/>
      <c r="AH162" s="864"/>
      <c r="AI162" s="864"/>
    </row>
    <row r="163" spans="1:35" ht="18" customHeight="1">
      <c r="A163" s="1418"/>
      <c r="B163" s="773"/>
      <c r="T163" s="842"/>
      <c r="V163" s="863"/>
      <c r="W163" s="863"/>
      <c r="X163" s="865"/>
      <c r="Y163" s="865"/>
      <c r="Z163" s="864"/>
      <c r="AA163" s="864"/>
      <c r="AD163" s="863"/>
      <c r="AE163" s="863"/>
      <c r="AF163" s="865"/>
      <c r="AG163" s="865"/>
      <c r="AH163" s="864"/>
      <c r="AI163" s="864"/>
    </row>
    <row r="164" spans="1:35" ht="15" customHeight="1">
      <c r="A164" s="1418" t="s">
        <v>6</v>
      </c>
      <c r="B164" s="771"/>
      <c r="T164" s="842">
        <f>T159+7</f>
        <v>45761</v>
      </c>
      <c r="V164" s="863"/>
      <c r="W164" s="863"/>
      <c r="X164" s="865"/>
      <c r="Y164" s="865"/>
      <c r="Z164" s="864"/>
      <c r="AA164" s="864"/>
      <c r="AD164" s="863"/>
      <c r="AE164" s="863"/>
      <c r="AF164" s="865"/>
      <c r="AG164" s="865"/>
      <c r="AH164" s="864"/>
      <c r="AI164" s="864"/>
    </row>
    <row r="165" spans="1:35" ht="18" customHeight="1">
      <c r="A165" s="1418"/>
      <c r="B165" s="772"/>
      <c r="T165" s="842"/>
      <c r="V165" s="863"/>
      <c r="W165" s="863"/>
      <c r="X165" s="865"/>
      <c r="Y165" s="865"/>
      <c r="Z165" s="864"/>
      <c r="AA165" s="864"/>
      <c r="AD165" s="863"/>
      <c r="AE165" s="863"/>
      <c r="AF165" s="865"/>
      <c r="AG165" s="865"/>
      <c r="AH165" s="864"/>
      <c r="AI165" s="864"/>
    </row>
    <row r="166" spans="1:35" ht="18" customHeight="1">
      <c r="A166" s="1418"/>
      <c r="B166" s="772"/>
      <c r="T166" s="842"/>
      <c r="V166" s="863"/>
      <c r="W166" s="863"/>
      <c r="X166" s="865"/>
      <c r="Y166" s="865"/>
      <c r="Z166" s="864"/>
      <c r="AA166" s="864"/>
      <c r="AD166" s="863"/>
      <c r="AE166" s="863"/>
      <c r="AF166" s="865"/>
      <c r="AG166" s="865"/>
      <c r="AH166" s="864"/>
      <c r="AI166" s="864"/>
    </row>
    <row r="167" spans="1:35" ht="18" customHeight="1">
      <c r="A167" s="1418"/>
      <c r="B167" s="772"/>
      <c r="T167" s="842"/>
      <c r="V167" s="863"/>
      <c r="W167" s="863"/>
      <c r="X167" s="865"/>
      <c r="Y167" s="865"/>
      <c r="Z167" s="864"/>
      <c r="AA167" s="864"/>
      <c r="AD167" s="863"/>
      <c r="AE167" s="863"/>
      <c r="AF167" s="865"/>
      <c r="AG167" s="865"/>
      <c r="AH167" s="864"/>
      <c r="AI167" s="864"/>
    </row>
    <row r="168" spans="1:35" ht="18" customHeight="1">
      <c r="A168" s="1418"/>
      <c r="B168" s="773"/>
      <c r="T168" s="842"/>
      <c r="V168" s="863"/>
      <c r="W168" s="863"/>
      <c r="X168" s="865"/>
      <c r="Y168" s="865"/>
      <c r="Z168" s="864"/>
      <c r="AA168" s="864"/>
      <c r="AD168" s="863"/>
      <c r="AE168" s="863"/>
      <c r="AF168" s="865"/>
      <c r="AG168" s="865"/>
      <c r="AH168" s="864"/>
      <c r="AI168" s="864"/>
    </row>
    <row r="169" spans="1:35" ht="15" customHeight="1">
      <c r="A169" s="1418" t="s">
        <v>41</v>
      </c>
      <c r="B169" s="775" t="s">
        <v>811</v>
      </c>
      <c r="T169" s="842">
        <f>T164+7</f>
        <v>45768</v>
      </c>
      <c r="U169">
        <f>U154+1</f>
        <v>27</v>
      </c>
      <c r="V169" s="863">
        <f>V164+5</f>
        <v>5</v>
      </c>
      <c r="W169" s="863">
        <f>V169+W$154</f>
        <v>135</v>
      </c>
      <c r="X169" s="865">
        <f>V169*2</f>
        <v>10</v>
      </c>
      <c r="Y169" s="865">
        <f>X169+Y$154</f>
        <v>270</v>
      </c>
      <c r="Z169" s="864">
        <f>V169*3</f>
        <v>15</v>
      </c>
      <c r="AA169" s="864">
        <f>Z169+AA$154</f>
        <v>405</v>
      </c>
      <c r="AC169">
        <f>AC154+1</f>
        <v>63</v>
      </c>
      <c r="AD169" s="863">
        <f>AD164+5</f>
        <v>5</v>
      </c>
      <c r="AE169" s="863">
        <f>AD169+AE$154</f>
        <v>420</v>
      </c>
      <c r="AF169" s="865">
        <f>AD169*2</f>
        <v>10</v>
      </c>
      <c r="AG169" s="865">
        <f>AF169+AG$154</f>
        <v>840</v>
      </c>
      <c r="AH169" s="864">
        <f>AD169*3</f>
        <v>15</v>
      </c>
      <c r="AI169" s="864">
        <f>AH169+AI$154</f>
        <v>1260</v>
      </c>
    </row>
    <row r="170" spans="1:35" ht="18" customHeight="1">
      <c r="A170" s="1418"/>
      <c r="B170" s="669"/>
      <c r="T170" s="842"/>
      <c r="V170" s="863"/>
      <c r="W170" s="863"/>
      <c r="X170" s="865"/>
      <c r="Y170" s="865"/>
      <c r="Z170" s="864"/>
      <c r="AA170" s="864"/>
      <c r="AD170" s="863"/>
      <c r="AE170" s="863"/>
      <c r="AF170" s="865"/>
      <c r="AG170" s="865"/>
      <c r="AH170" s="864"/>
      <c r="AI170" s="864"/>
    </row>
    <row r="171" spans="1:35" ht="18" customHeight="1">
      <c r="A171" s="1418"/>
      <c r="B171" s="669"/>
      <c r="T171" s="842"/>
      <c r="V171" s="863"/>
      <c r="W171" s="863"/>
      <c r="X171" s="865"/>
      <c r="Y171" s="865"/>
      <c r="Z171" s="864"/>
      <c r="AA171" s="864"/>
      <c r="AD171" s="863"/>
      <c r="AE171" s="863"/>
      <c r="AF171" s="865"/>
      <c r="AG171" s="865"/>
      <c r="AH171" s="864"/>
      <c r="AI171" s="864"/>
    </row>
    <row r="172" spans="1:35" ht="18" customHeight="1">
      <c r="A172" s="1418"/>
      <c r="B172" s="669"/>
      <c r="T172" s="842"/>
      <c r="V172" s="863"/>
      <c r="W172" s="863"/>
      <c r="X172" s="865"/>
      <c r="Y172" s="865"/>
      <c r="Z172" s="864"/>
      <c r="AA172" s="864"/>
      <c r="AD172" s="863"/>
      <c r="AE172" s="863"/>
      <c r="AF172" s="865"/>
      <c r="AG172" s="865"/>
      <c r="AH172" s="864"/>
      <c r="AI172" s="864"/>
    </row>
    <row r="173" spans="1:35" ht="18" customHeight="1">
      <c r="A173" s="1418"/>
      <c r="B173" s="670"/>
      <c r="T173" s="842"/>
      <c r="V173" s="863"/>
      <c r="W173" s="863"/>
      <c r="X173" s="865"/>
      <c r="Y173" s="865"/>
      <c r="Z173" s="864"/>
      <c r="AA173" s="864"/>
      <c r="AD173" s="863"/>
      <c r="AE173" s="863"/>
      <c r="AF173" s="865"/>
      <c r="AG173" s="865"/>
      <c r="AH173" s="864"/>
      <c r="AI173" s="864"/>
    </row>
    <row r="174" spans="1:35" ht="15" customHeight="1">
      <c r="A174" s="1418" t="s">
        <v>78</v>
      </c>
      <c r="B174" s="775" t="s">
        <v>812</v>
      </c>
      <c r="T174" s="842">
        <f>T169+7</f>
        <v>45775</v>
      </c>
      <c r="U174">
        <f>U169+1</f>
        <v>28</v>
      </c>
      <c r="V174" s="863">
        <f>V169+5</f>
        <v>10</v>
      </c>
      <c r="W174" s="863">
        <f>V174+W$154</f>
        <v>140</v>
      </c>
      <c r="X174" s="865">
        <f>V174*2</f>
        <v>20</v>
      </c>
      <c r="Y174" s="865">
        <f>X174+Y$154</f>
        <v>280</v>
      </c>
      <c r="Z174" s="864">
        <f>V174*3</f>
        <v>30</v>
      </c>
      <c r="AA174" s="864">
        <f>Z174+AA$154</f>
        <v>420</v>
      </c>
      <c r="AC174">
        <f>AC169+1</f>
        <v>64</v>
      </c>
      <c r="AD174" s="863">
        <f>AD169+5</f>
        <v>10</v>
      </c>
      <c r="AE174" s="863">
        <f>AD174+AE$154</f>
        <v>425</v>
      </c>
      <c r="AF174" s="865">
        <f>AD174*2</f>
        <v>20</v>
      </c>
      <c r="AG174" s="865">
        <f>AF174+AG$154</f>
        <v>850</v>
      </c>
      <c r="AH174" s="864">
        <f>AD174*3</f>
        <v>30</v>
      </c>
      <c r="AI174" s="864">
        <f>AH174+AI$154</f>
        <v>1275</v>
      </c>
    </row>
    <row r="175" spans="1:35" ht="18" customHeight="1">
      <c r="A175" s="1418"/>
      <c r="B175" s="669"/>
      <c r="T175" s="842"/>
      <c r="V175" s="863"/>
      <c r="W175" s="863"/>
      <c r="X175" s="865"/>
      <c r="Y175" s="865"/>
      <c r="Z175" s="864"/>
      <c r="AA175" s="864"/>
      <c r="AD175" s="863"/>
      <c r="AE175" s="863"/>
      <c r="AF175" s="865"/>
      <c r="AG175" s="865"/>
      <c r="AH175" s="864"/>
      <c r="AI175" s="864"/>
    </row>
    <row r="176" spans="1:35" ht="18" customHeight="1">
      <c r="A176" s="1418"/>
      <c r="B176" s="669"/>
      <c r="T176" s="842"/>
      <c r="V176" s="863"/>
      <c r="W176" s="863"/>
      <c r="X176" s="865"/>
      <c r="Y176" s="865"/>
      <c r="Z176" s="864"/>
      <c r="AA176" s="864"/>
      <c r="AD176" s="863"/>
      <c r="AE176" s="863"/>
      <c r="AF176" s="865"/>
      <c r="AG176" s="865"/>
      <c r="AH176" s="864"/>
      <c r="AI176" s="864"/>
    </row>
    <row r="177" spans="1:35" ht="18" customHeight="1">
      <c r="A177" s="1418"/>
      <c r="B177" s="669"/>
      <c r="T177" s="842"/>
      <c r="V177" s="863"/>
      <c r="W177" s="863"/>
      <c r="X177" s="865"/>
      <c r="Y177" s="865"/>
      <c r="Z177" s="864"/>
      <c r="AA177" s="864"/>
      <c r="AD177" s="863"/>
      <c r="AE177" s="863"/>
      <c r="AF177" s="865"/>
      <c r="AG177" s="865"/>
      <c r="AH177" s="864"/>
      <c r="AI177" s="864"/>
    </row>
    <row r="178" spans="1:35" ht="18" customHeight="1">
      <c r="A178" s="1418"/>
      <c r="B178" s="670"/>
      <c r="T178" s="842"/>
      <c r="V178" s="863"/>
      <c r="W178" s="863"/>
      <c r="X178" s="865"/>
      <c r="Y178" s="865"/>
      <c r="Z178" s="864"/>
      <c r="AA178" s="864"/>
      <c r="AD178" s="863"/>
      <c r="AE178" s="863"/>
      <c r="AF178" s="865"/>
      <c r="AG178" s="865"/>
      <c r="AH178" s="864"/>
      <c r="AI178" s="864"/>
    </row>
    <row r="179" spans="1:35" ht="15" customHeight="1">
      <c r="A179" s="1418" t="s">
        <v>102</v>
      </c>
      <c r="B179" s="666"/>
      <c r="T179" s="842">
        <f>T174+7</f>
        <v>45782</v>
      </c>
      <c r="U179">
        <f>U174+1</f>
        <v>29</v>
      </c>
      <c r="V179" s="863">
        <f>V174+5</f>
        <v>15</v>
      </c>
      <c r="W179" s="863">
        <f>V179+W$154</f>
        <v>145</v>
      </c>
      <c r="X179" s="865">
        <f>V179*2</f>
        <v>30</v>
      </c>
      <c r="Y179" s="865">
        <f>X179+Y$154</f>
        <v>290</v>
      </c>
      <c r="Z179" s="864">
        <f>V179*3</f>
        <v>45</v>
      </c>
      <c r="AA179" s="864">
        <f>Z179+AA$154</f>
        <v>435</v>
      </c>
      <c r="AC179">
        <f>AC174+1</f>
        <v>65</v>
      </c>
      <c r="AD179" s="863">
        <f>AD174+5</f>
        <v>15</v>
      </c>
      <c r="AE179" s="863">
        <f>AD179+AE$154</f>
        <v>430</v>
      </c>
      <c r="AF179" s="865">
        <f>AD179*2</f>
        <v>30</v>
      </c>
      <c r="AG179" s="865">
        <f>AF179+AG$154</f>
        <v>860</v>
      </c>
      <c r="AH179" s="864">
        <f>AD179*3</f>
        <v>45</v>
      </c>
      <c r="AI179" s="864">
        <f>AH179+AI$154</f>
        <v>1290</v>
      </c>
    </row>
    <row r="180" spans="1:35" ht="18" customHeight="1">
      <c r="A180" s="1418"/>
      <c r="B180" s="667"/>
      <c r="T180" s="842"/>
      <c r="V180" s="863"/>
      <c r="W180" s="863"/>
      <c r="X180" s="865"/>
      <c r="Y180" s="865"/>
      <c r="Z180" s="864"/>
      <c r="AA180" s="864"/>
      <c r="AD180" s="863"/>
      <c r="AE180" s="863"/>
      <c r="AF180" s="865"/>
      <c r="AG180" s="865"/>
      <c r="AH180" s="864"/>
      <c r="AI180" s="864"/>
    </row>
    <row r="181" spans="1:35" ht="18" customHeight="1">
      <c r="A181" s="1418"/>
      <c r="B181" s="667"/>
      <c r="T181" s="842"/>
      <c r="V181" s="863"/>
      <c r="W181" s="863"/>
      <c r="X181" s="865"/>
      <c r="Y181" s="865"/>
      <c r="Z181" s="864"/>
      <c r="AA181" s="864"/>
      <c r="AD181" s="863"/>
      <c r="AE181" s="863"/>
      <c r="AF181" s="865"/>
      <c r="AG181" s="865"/>
      <c r="AH181" s="864"/>
      <c r="AI181" s="864"/>
    </row>
    <row r="182" spans="1:35" ht="18" customHeight="1">
      <c r="A182" s="1418"/>
      <c r="B182" s="667"/>
      <c r="T182" s="842"/>
      <c r="V182" s="863"/>
      <c r="W182" s="863"/>
      <c r="X182" s="865"/>
      <c r="Y182" s="865"/>
      <c r="Z182" s="864"/>
      <c r="AA182" s="864"/>
      <c r="AD182" s="863"/>
      <c r="AE182" s="863"/>
      <c r="AF182" s="865"/>
      <c r="AG182" s="865"/>
      <c r="AH182" s="864"/>
      <c r="AI182" s="864"/>
    </row>
    <row r="183" spans="1:35" ht="18" customHeight="1">
      <c r="A183" s="1418"/>
      <c r="B183" s="668"/>
      <c r="T183" s="842"/>
      <c r="V183" s="863"/>
      <c r="W183" s="863"/>
      <c r="X183" s="865"/>
      <c r="Y183" s="865"/>
      <c r="Z183" s="864"/>
      <c r="AA183" s="864"/>
      <c r="AD183" s="863"/>
      <c r="AE183" s="863"/>
      <c r="AF183" s="865"/>
      <c r="AG183" s="865"/>
      <c r="AH183" s="864"/>
      <c r="AI183" s="864"/>
    </row>
    <row r="184" spans="1:35" ht="15" customHeight="1">
      <c r="A184" s="1418" t="s">
        <v>133</v>
      </c>
      <c r="B184" s="295"/>
      <c r="T184" s="842">
        <f>T179+7</f>
        <v>45789</v>
      </c>
      <c r="U184">
        <f>U179+1</f>
        <v>30</v>
      </c>
      <c r="V184" s="863">
        <f>V179+5</f>
        <v>20</v>
      </c>
      <c r="W184" s="863">
        <f>V184+W$154</f>
        <v>150</v>
      </c>
      <c r="X184" s="865">
        <f>V184*2</f>
        <v>40</v>
      </c>
      <c r="Y184" s="865">
        <f>X184+Y$154</f>
        <v>300</v>
      </c>
      <c r="Z184" s="864">
        <f>V184*3</f>
        <v>60</v>
      </c>
      <c r="AA184" s="864">
        <f>Z184+AA$154</f>
        <v>450</v>
      </c>
      <c r="AC184">
        <f>AC179+1</f>
        <v>66</v>
      </c>
      <c r="AD184" s="863">
        <f>AD179+5</f>
        <v>20</v>
      </c>
      <c r="AE184" s="863">
        <f>AD184+AE$154</f>
        <v>435</v>
      </c>
      <c r="AF184" s="865">
        <f>AD184*2</f>
        <v>40</v>
      </c>
      <c r="AG184" s="865">
        <f>AF184+AG$154</f>
        <v>870</v>
      </c>
      <c r="AH184" s="864">
        <f>AD184*3</f>
        <v>60</v>
      </c>
      <c r="AI184" s="864">
        <f>AH184+AI$154</f>
        <v>1305</v>
      </c>
    </row>
    <row r="185" spans="1:35" ht="18" customHeight="1">
      <c r="A185" s="1418"/>
      <c r="B185" s="276"/>
      <c r="T185" s="842"/>
      <c r="V185" s="863"/>
      <c r="W185" s="863"/>
      <c r="X185" s="865"/>
      <c r="Y185" s="865"/>
      <c r="Z185" s="864"/>
      <c r="AA185" s="864"/>
      <c r="AD185" s="863"/>
      <c r="AE185" s="863"/>
      <c r="AF185" s="865"/>
      <c r="AG185" s="865"/>
      <c r="AH185" s="864"/>
      <c r="AI185" s="864"/>
    </row>
    <row r="186" spans="1:35" ht="18" customHeight="1">
      <c r="A186" s="1418"/>
      <c r="B186" s="276"/>
      <c r="T186" s="842"/>
      <c r="V186" s="863"/>
      <c r="W186" s="863"/>
      <c r="X186" s="865"/>
      <c r="Y186" s="865"/>
      <c r="Z186" s="864"/>
      <c r="AA186" s="864"/>
      <c r="AD186" s="863"/>
      <c r="AE186" s="863"/>
      <c r="AF186" s="865"/>
      <c r="AG186" s="865"/>
      <c r="AH186" s="864"/>
      <c r="AI186" s="864"/>
    </row>
    <row r="187" spans="1:35" ht="18" customHeight="1">
      <c r="A187" s="1418"/>
      <c r="B187" s="276"/>
      <c r="T187" s="842"/>
      <c r="V187" s="863"/>
      <c r="W187" s="863"/>
      <c r="X187" s="865"/>
      <c r="Y187" s="865"/>
      <c r="Z187" s="864"/>
      <c r="AA187" s="864"/>
      <c r="AD187" s="863"/>
      <c r="AE187" s="863"/>
      <c r="AF187" s="865"/>
      <c r="AG187" s="865"/>
      <c r="AH187" s="864"/>
      <c r="AI187" s="864"/>
    </row>
    <row r="188" spans="1:35" ht="18" customHeight="1">
      <c r="A188" s="1418"/>
      <c r="B188" s="319"/>
      <c r="T188" s="842"/>
      <c r="V188" s="863"/>
      <c r="W188" s="863"/>
      <c r="X188" s="865"/>
      <c r="Y188" s="865"/>
      <c r="Z188" s="864"/>
      <c r="AA188" s="864"/>
      <c r="AD188" s="863"/>
      <c r="AE188" s="863"/>
      <c r="AF188" s="865"/>
      <c r="AG188" s="865"/>
      <c r="AH188" s="864"/>
      <c r="AI188" s="864"/>
    </row>
    <row r="189" spans="1:35" ht="18" customHeight="1">
      <c r="A189" s="1418" t="s">
        <v>168</v>
      </c>
      <c r="B189" s="295"/>
      <c r="T189" s="842">
        <f>T184+7</f>
        <v>45796</v>
      </c>
      <c r="U189">
        <f>U184+1</f>
        <v>31</v>
      </c>
      <c r="V189" s="863">
        <f>V184+5</f>
        <v>25</v>
      </c>
      <c r="W189" s="863">
        <f>V189+W$154</f>
        <v>155</v>
      </c>
      <c r="X189" s="865">
        <f>V189*2</f>
        <v>50</v>
      </c>
      <c r="Y189" s="865">
        <f>X189+Y$154</f>
        <v>310</v>
      </c>
      <c r="Z189" s="864">
        <f>V189*3</f>
        <v>75</v>
      </c>
      <c r="AA189" s="864">
        <f>Z189+AA$154</f>
        <v>465</v>
      </c>
      <c r="AC189">
        <f>AC184+1</f>
        <v>67</v>
      </c>
      <c r="AD189" s="863">
        <f>AD184+5</f>
        <v>25</v>
      </c>
      <c r="AE189" s="863">
        <f>AD189+AE$154</f>
        <v>440</v>
      </c>
      <c r="AF189" s="865">
        <f>AD189*2</f>
        <v>50</v>
      </c>
      <c r="AG189" s="865">
        <f>AF189+AG$154</f>
        <v>880</v>
      </c>
      <c r="AH189" s="864">
        <f>AD189*3</f>
        <v>75</v>
      </c>
      <c r="AI189" s="864">
        <f>AH189+AI$154</f>
        <v>1320</v>
      </c>
    </row>
    <row r="190" spans="1:35" ht="18" customHeight="1">
      <c r="A190" s="1418"/>
      <c r="B190" s="276"/>
      <c r="T190" s="842"/>
      <c r="V190" s="863"/>
      <c r="W190" s="863"/>
      <c r="X190" s="865"/>
      <c r="Y190" s="865"/>
      <c r="Z190" s="864"/>
      <c r="AA190" s="864"/>
      <c r="AD190" s="863"/>
      <c r="AE190" s="863"/>
      <c r="AF190" s="865"/>
      <c r="AG190" s="865"/>
      <c r="AH190" s="864"/>
      <c r="AI190" s="864"/>
    </row>
    <row r="191" spans="1:35" ht="18" customHeight="1">
      <c r="A191" s="1418"/>
      <c r="B191" s="276"/>
      <c r="T191" s="842"/>
      <c r="V191" s="863"/>
      <c r="W191" s="863"/>
      <c r="X191" s="865"/>
      <c r="Y191" s="865"/>
      <c r="Z191" s="864"/>
      <c r="AA191" s="864"/>
      <c r="AD191" s="863"/>
      <c r="AE191" s="863"/>
      <c r="AF191" s="865"/>
      <c r="AG191" s="865"/>
      <c r="AH191" s="864"/>
      <c r="AI191" s="864"/>
    </row>
    <row r="192" spans="1:35" ht="18" customHeight="1">
      <c r="A192" s="1418"/>
      <c r="B192" s="276"/>
      <c r="T192" s="842"/>
      <c r="V192" s="863"/>
      <c r="W192" s="863"/>
      <c r="X192" s="865"/>
      <c r="Y192" s="865"/>
      <c r="Z192" s="864"/>
      <c r="AA192" s="864"/>
      <c r="AD192" s="863"/>
      <c r="AE192" s="863"/>
      <c r="AF192" s="865"/>
      <c r="AG192" s="865"/>
      <c r="AH192" s="864"/>
      <c r="AI192" s="864"/>
    </row>
    <row r="193" spans="1:35" ht="18" customHeight="1">
      <c r="A193" s="1418"/>
      <c r="B193" s="319"/>
      <c r="T193" s="842"/>
      <c r="V193" s="863"/>
      <c r="W193" s="863"/>
      <c r="X193" s="865"/>
      <c r="Y193" s="865"/>
      <c r="Z193" s="864"/>
      <c r="AA193" s="864"/>
      <c r="AD193" s="863"/>
      <c r="AE193" s="863"/>
      <c r="AF193" s="865"/>
      <c r="AG193" s="865"/>
      <c r="AH193" s="864"/>
      <c r="AI193" s="864"/>
    </row>
    <row r="194" spans="1:35" ht="15" customHeight="1">
      <c r="A194" s="1437" t="s">
        <v>6</v>
      </c>
      <c r="B194" s="774" t="s">
        <v>16</v>
      </c>
      <c r="T194" s="842">
        <f>T189+7</f>
        <v>45803</v>
      </c>
      <c r="V194" s="863"/>
      <c r="W194" s="863"/>
      <c r="X194" s="865"/>
      <c r="Y194" s="865"/>
      <c r="Z194" s="864"/>
      <c r="AA194" s="864"/>
      <c r="AD194" s="863"/>
      <c r="AE194" s="863"/>
      <c r="AF194" s="865"/>
      <c r="AG194" s="865"/>
      <c r="AH194" s="864"/>
      <c r="AI194" s="864"/>
    </row>
    <row r="195" spans="1:35" ht="18" customHeight="1">
      <c r="A195" s="1437"/>
      <c r="B195" s="772"/>
      <c r="T195" s="842"/>
      <c r="V195" s="863"/>
      <c r="W195" s="863"/>
      <c r="X195" s="865"/>
      <c r="Y195" s="865"/>
      <c r="Z195" s="864"/>
      <c r="AA195" s="864"/>
      <c r="AD195" s="863"/>
      <c r="AE195" s="863"/>
      <c r="AF195" s="865"/>
      <c r="AG195" s="865"/>
      <c r="AH195" s="864"/>
      <c r="AI195" s="864"/>
    </row>
    <row r="196" spans="1:35" ht="18" customHeight="1">
      <c r="A196" s="1437"/>
      <c r="B196" s="772"/>
      <c r="T196" s="842"/>
      <c r="V196" s="863"/>
      <c r="W196" s="863"/>
      <c r="X196" s="865"/>
      <c r="Y196" s="865"/>
      <c r="Z196" s="864"/>
      <c r="AA196" s="864"/>
      <c r="AD196" s="863"/>
      <c r="AE196" s="863"/>
      <c r="AF196" s="865"/>
      <c r="AG196" s="865"/>
      <c r="AH196" s="864"/>
      <c r="AI196" s="864"/>
    </row>
    <row r="197" spans="1:35" ht="18" customHeight="1">
      <c r="A197" s="1437"/>
      <c r="B197" s="772"/>
      <c r="T197" s="842"/>
      <c r="V197" s="863"/>
      <c r="W197" s="863"/>
      <c r="X197" s="865"/>
      <c r="Y197" s="865"/>
      <c r="Z197" s="864"/>
      <c r="AA197" s="864"/>
      <c r="AD197" s="863"/>
      <c r="AE197" s="863"/>
      <c r="AF197" s="865"/>
      <c r="AG197" s="865"/>
      <c r="AH197" s="864"/>
      <c r="AI197" s="864"/>
    </row>
    <row r="198" spans="1:35" ht="18" customHeight="1">
      <c r="A198" s="1437"/>
      <c r="B198" s="773"/>
      <c r="T198" s="842"/>
      <c r="V198" s="863"/>
      <c r="W198" s="863"/>
      <c r="X198" s="865"/>
      <c r="Y198" s="865"/>
      <c r="Z198" s="864"/>
      <c r="AA198" s="864"/>
      <c r="AD198" s="863"/>
      <c r="AE198" s="863"/>
      <c r="AF198" s="865"/>
      <c r="AG198" s="865"/>
      <c r="AH198" s="864"/>
      <c r="AI198" s="864"/>
    </row>
    <row r="199" spans="1:35" ht="15" customHeight="1">
      <c r="A199" s="1418" t="s">
        <v>374</v>
      </c>
      <c r="B199" s="295"/>
      <c r="T199" s="842">
        <f>T194+7</f>
        <v>45810</v>
      </c>
      <c r="U199">
        <f>U189+1</f>
        <v>32</v>
      </c>
      <c r="V199" s="863">
        <f>V194+5</f>
        <v>5</v>
      </c>
      <c r="W199" s="863">
        <f>V199+W$189</f>
        <v>160</v>
      </c>
      <c r="X199" s="865">
        <f>V199*2</f>
        <v>10</v>
      </c>
      <c r="Y199" s="865">
        <f>X199+Y$189</f>
        <v>320</v>
      </c>
      <c r="Z199" s="864">
        <f>V199*3</f>
        <v>15</v>
      </c>
      <c r="AA199" s="864">
        <f>Z199+AA$189</f>
        <v>480</v>
      </c>
      <c r="AD199" s="863"/>
      <c r="AE199" s="863"/>
      <c r="AF199" s="865"/>
      <c r="AG199" s="865"/>
      <c r="AH199" s="864"/>
      <c r="AI199" s="864"/>
    </row>
    <row r="200" spans="1:35" ht="18" customHeight="1">
      <c r="A200" s="1418"/>
      <c r="B200" s="276"/>
      <c r="T200" s="842"/>
      <c r="V200" s="863"/>
      <c r="W200" s="863"/>
      <c r="X200" s="865"/>
      <c r="Y200" s="865"/>
      <c r="Z200" s="864"/>
      <c r="AA200" s="864"/>
      <c r="AD200" s="863"/>
      <c r="AE200" s="863"/>
      <c r="AF200" s="865"/>
      <c r="AG200" s="865"/>
      <c r="AH200" s="864"/>
      <c r="AI200" s="864"/>
    </row>
    <row r="201" spans="1:35" ht="18" customHeight="1">
      <c r="A201" s="1418"/>
      <c r="B201" s="276"/>
      <c r="T201" s="842"/>
      <c r="V201" s="863"/>
      <c r="W201" s="863"/>
      <c r="X201" s="865"/>
      <c r="Y201" s="865"/>
      <c r="Z201" s="864"/>
      <c r="AA201" s="864"/>
      <c r="AD201" s="863"/>
      <c r="AE201" s="863"/>
      <c r="AF201" s="865"/>
      <c r="AG201" s="865"/>
      <c r="AH201" s="864"/>
      <c r="AI201" s="864"/>
    </row>
    <row r="202" spans="1:35" ht="18" customHeight="1">
      <c r="A202" s="1418"/>
      <c r="B202" s="276"/>
      <c r="T202" s="842"/>
      <c r="V202" s="863"/>
      <c r="W202" s="863"/>
      <c r="X202" s="865"/>
      <c r="Y202" s="865"/>
      <c r="Z202" s="864"/>
      <c r="AA202" s="864"/>
      <c r="AD202" s="863"/>
      <c r="AE202" s="863"/>
      <c r="AF202" s="865"/>
      <c r="AG202" s="865"/>
      <c r="AH202" s="864"/>
      <c r="AI202" s="864"/>
    </row>
    <row r="203" spans="1:35" ht="18" customHeight="1">
      <c r="A203" s="1418"/>
      <c r="B203" s="319"/>
      <c r="T203" s="842"/>
      <c r="V203" s="863"/>
      <c r="W203" s="863"/>
      <c r="X203" s="865"/>
      <c r="Y203" s="865"/>
      <c r="Z203" s="864"/>
      <c r="AA203" s="864"/>
      <c r="AD203" s="863"/>
      <c r="AE203" s="863"/>
      <c r="AF203" s="865"/>
      <c r="AG203" s="865"/>
      <c r="AH203" s="864"/>
      <c r="AI203" s="864"/>
    </row>
    <row r="204" spans="1:35" ht="15" customHeight="1">
      <c r="A204" s="1418" t="s">
        <v>375</v>
      </c>
      <c r="B204" s="295"/>
      <c r="T204" s="842">
        <f>T199+7</f>
        <v>45817</v>
      </c>
      <c r="U204">
        <f>U199+1</f>
        <v>33</v>
      </c>
      <c r="V204" s="863">
        <f>V199+5</f>
        <v>10</v>
      </c>
      <c r="W204" s="863">
        <f>V204+W$189</f>
        <v>165</v>
      </c>
      <c r="X204" s="865">
        <f>V204*2</f>
        <v>20</v>
      </c>
      <c r="Y204" s="865">
        <f>X204+Y$189</f>
        <v>330</v>
      </c>
      <c r="Z204" s="864">
        <f>V204*3</f>
        <v>30</v>
      </c>
      <c r="AA204" s="864">
        <f>Z204+AA$189</f>
        <v>495</v>
      </c>
      <c r="AD204" s="863"/>
      <c r="AE204" s="863"/>
      <c r="AF204" s="865"/>
      <c r="AG204" s="865"/>
      <c r="AH204" s="864"/>
      <c r="AI204" s="864"/>
    </row>
    <row r="205" spans="1:35" ht="18" customHeight="1">
      <c r="A205" s="1418"/>
      <c r="B205" s="276"/>
      <c r="T205" s="842"/>
      <c r="V205" s="863"/>
      <c r="W205" s="863"/>
      <c r="X205" s="865"/>
      <c r="Y205" s="865"/>
      <c r="Z205" s="864"/>
      <c r="AA205" s="864"/>
      <c r="AD205" s="863"/>
      <c r="AE205" s="863"/>
      <c r="AF205" s="865"/>
      <c r="AG205" s="865"/>
      <c r="AH205" s="864"/>
      <c r="AI205" s="864"/>
    </row>
    <row r="206" spans="1:35" ht="18" customHeight="1">
      <c r="A206" s="1418"/>
      <c r="B206" s="276"/>
      <c r="T206" s="842"/>
      <c r="V206" s="863"/>
      <c r="W206" s="863"/>
      <c r="X206" s="865"/>
      <c r="Y206" s="865"/>
      <c r="Z206" s="864"/>
      <c r="AA206" s="864"/>
      <c r="AD206" s="863"/>
      <c r="AE206" s="863"/>
      <c r="AF206" s="865"/>
      <c r="AG206" s="865"/>
      <c r="AH206" s="864"/>
      <c r="AI206" s="864"/>
    </row>
    <row r="207" spans="1:35" ht="18" customHeight="1">
      <c r="A207" s="1418"/>
      <c r="B207" s="276"/>
      <c r="T207" s="842"/>
      <c r="V207" s="863"/>
      <c r="W207" s="863"/>
      <c r="X207" s="865"/>
      <c r="Y207" s="865"/>
      <c r="Z207" s="864"/>
      <c r="AA207" s="864"/>
      <c r="AD207" s="863"/>
      <c r="AE207" s="863"/>
      <c r="AF207" s="865"/>
      <c r="AG207" s="865"/>
      <c r="AH207" s="864"/>
      <c r="AI207" s="864"/>
    </row>
    <row r="208" spans="1:35" ht="18" customHeight="1">
      <c r="A208" s="1418"/>
      <c r="B208" s="319"/>
      <c r="T208" s="842"/>
      <c r="V208" s="863"/>
      <c r="W208" s="863"/>
      <c r="X208" s="865"/>
      <c r="Y208" s="865"/>
      <c r="Z208" s="864"/>
      <c r="AA208" s="864"/>
      <c r="AD208" s="863"/>
      <c r="AE208" s="863"/>
      <c r="AF208" s="865"/>
      <c r="AG208" s="865"/>
      <c r="AH208" s="864"/>
      <c r="AI208" s="864"/>
    </row>
    <row r="209" spans="1:35" ht="15" customHeight="1">
      <c r="A209" s="1418" t="s">
        <v>376</v>
      </c>
      <c r="B209" s="295"/>
      <c r="T209" s="842">
        <f>T204+7</f>
        <v>45824</v>
      </c>
      <c r="U209">
        <f>U204+1</f>
        <v>34</v>
      </c>
      <c r="V209" s="863">
        <f>V204+5</f>
        <v>15</v>
      </c>
      <c r="W209" s="863">
        <f>V209+W$189</f>
        <v>170</v>
      </c>
      <c r="X209" s="865">
        <f>V209*2</f>
        <v>30</v>
      </c>
      <c r="Y209" s="865">
        <f>X209+Y$189</f>
        <v>340</v>
      </c>
      <c r="Z209" s="864">
        <f>V209*3</f>
        <v>45</v>
      </c>
      <c r="AA209" s="864">
        <f>Z209+AA$189</f>
        <v>510</v>
      </c>
      <c r="AD209" s="863"/>
      <c r="AE209" s="863"/>
      <c r="AF209" s="865"/>
      <c r="AG209" s="865"/>
      <c r="AH209" s="864"/>
      <c r="AI209" s="864"/>
    </row>
    <row r="210" spans="1:35" ht="18" customHeight="1">
      <c r="A210" s="1418"/>
      <c r="B210" s="276"/>
      <c r="T210" s="842"/>
      <c r="V210" s="863"/>
      <c r="W210" s="863"/>
      <c r="X210" s="865"/>
      <c r="Y210" s="865"/>
      <c r="Z210" s="864"/>
      <c r="AA210" s="864"/>
      <c r="AD210" s="863"/>
      <c r="AE210" s="863"/>
      <c r="AF210" s="865"/>
      <c r="AG210" s="865"/>
      <c r="AH210" s="864"/>
      <c r="AI210" s="864"/>
    </row>
    <row r="211" spans="1:35" ht="18" customHeight="1">
      <c r="A211" s="1418"/>
      <c r="B211" s="276"/>
      <c r="T211" s="842"/>
      <c r="V211" s="863"/>
      <c r="W211" s="863"/>
      <c r="X211" s="865"/>
      <c r="Y211" s="865"/>
      <c r="Z211" s="864"/>
      <c r="AA211" s="864"/>
      <c r="AD211" s="863"/>
      <c r="AE211" s="863"/>
      <c r="AF211" s="865"/>
      <c r="AG211" s="865"/>
      <c r="AH211" s="864"/>
      <c r="AI211" s="864"/>
    </row>
    <row r="212" spans="1:35" ht="18" customHeight="1">
      <c r="A212" s="1418"/>
      <c r="B212" s="276"/>
      <c r="T212" s="842"/>
      <c r="V212" s="863"/>
      <c r="W212" s="863"/>
      <c r="X212" s="865"/>
      <c r="Y212" s="865"/>
      <c r="Z212" s="864"/>
      <c r="AA212" s="864"/>
      <c r="AD212" s="863"/>
      <c r="AE212" s="863"/>
      <c r="AF212" s="865"/>
      <c r="AG212" s="865"/>
      <c r="AH212" s="864"/>
      <c r="AI212" s="864"/>
    </row>
    <row r="213" spans="1:35" ht="18" customHeight="1">
      <c r="A213" s="1418"/>
      <c r="B213" s="319"/>
      <c r="T213" s="842"/>
      <c r="V213" s="863"/>
      <c r="W213" s="863"/>
      <c r="X213" s="865"/>
      <c r="Y213" s="865"/>
      <c r="Z213" s="864"/>
      <c r="AA213" s="864"/>
      <c r="AD213" s="863"/>
      <c r="AE213" s="863"/>
      <c r="AF213" s="865"/>
      <c r="AG213" s="865"/>
      <c r="AH213" s="864"/>
      <c r="AI213" s="864"/>
    </row>
    <row r="214" spans="1:35" ht="15" customHeight="1">
      <c r="A214" s="1418" t="s">
        <v>377</v>
      </c>
      <c r="B214" s="295"/>
      <c r="T214" s="842">
        <f>T209+7</f>
        <v>45831</v>
      </c>
      <c r="U214">
        <f>U209+1</f>
        <v>35</v>
      </c>
      <c r="V214" s="863">
        <f>V209+5</f>
        <v>20</v>
      </c>
      <c r="W214" s="863">
        <f>V214+W$189</f>
        <v>175</v>
      </c>
      <c r="X214" s="865">
        <f>V214*2</f>
        <v>40</v>
      </c>
      <c r="Y214" s="865">
        <f>X214+Y$189</f>
        <v>350</v>
      </c>
      <c r="Z214" s="864">
        <f>V214*3</f>
        <v>60</v>
      </c>
      <c r="AA214" s="864">
        <f>Z214+AA$189</f>
        <v>525</v>
      </c>
      <c r="AD214" s="863"/>
      <c r="AE214" s="863"/>
      <c r="AF214" s="865"/>
      <c r="AG214" s="865"/>
      <c r="AH214" s="864"/>
      <c r="AI214" s="864"/>
    </row>
    <row r="215" spans="1:35" ht="18" customHeight="1">
      <c r="A215" s="1418"/>
      <c r="B215" s="276"/>
      <c r="T215" s="842"/>
      <c r="V215" s="863"/>
      <c r="W215" s="863"/>
      <c r="X215" s="865"/>
      <c r="Y215" s="865"/>
      <c r="Z215" s="864"/>
      <c r="AA215" s="864"/>
      <c r="AD215" s="863"/>
      <c r="AE215" s="863"/>
      <c r="AF215" s="865"/>
      <c r="AG215" s="865"/>
      <c r="AH215" s="864"/>
      <c r="AI215" s="864"/>
    </row>
    <row r="216" spans="1:35" ht="18" customHeight="1">
      <c r="A216" s="1418"/>
      <c r="B216" s="276"/>
      <c r="T216" s="842"/>
      <c r="V216" s="863"/>
      <c r="W216" s="863"/>
      <c r="X216" s="865"/>
      <c r="Y216" s="865"/>
      <c r="Z216" s="864"/>
      <c r="AA216" s="864"/>
      <c r="AD216" s="863"/>
      <c r="AE216" s="863"/>
      <c r="AF216" s="865"/>
      <c r="AG216" s="865"/>
      <c r="AH216" s="864"/>
      <c r="AI216" s="864"/>
    </row>
    <row r="217" spans="1:35" ht="18" customHeight="1">
      <c r="A217" s="1418"/>
      <c r="B217" s="276"/>
      <c r="T217" s="842"/>
      <c r="V217" s="863"/>
      <c r="W217" s="863"/>
      <c r="X217" s="865"/>
      <c r="Y217" s="865"/>
      <c r="Z217" s="864"/>
      <c r="AA217" s="864"/>
      <c r="AD217" s="863"/>
      <c r="AE217" s="863"/>
      <c r="AF217" s="865"/>
      <c r="AG217" s="865"/>
      <c r="AH217" s="864"/>
      <c r="AI217" s="864"/>
    </row>
    <row r="218" spans="1:35" ht="18" customHeight="1">
      <c r="A218" s="1418"/>
      <c r="B218" s="671" t="s">
        <v>589</v>
      </c>
      <c r="T218" s="842"/>
      <c r="V218" s="863"/>
      <c r="W218" s="863"/>
      <c r="X218" s="865"/>
      <c r="Y218" s="865"/>
      <c r="Z218" s="864"/>
      <c r="AA218" s="864"/>
      <c r="AD218" s="863"/>
      <c r="AE218" s="863"/>
      <c r="AF218" s="865"/>
      <c r="AG218" s="865"/>
      <c r="AH218" s="864"/>
      <c r="AI218" s="864"/>
    </row>
    <row r="219" spans="1:35" ht="15.75" customHeight="1">
      <c r="A219" s="1418" t="s">
        <v>378</v>
      </c>
      <c r="B219" s="775" t="s">
        <v>415</v>
      </c>
      <c r="T219" s="842">
        <f>T214+7</f>
        <v>45838</v>
      </c>
      <c r="U219">
        <f>U214+1</f>
        <v>36</v>
      </c>
      <c r="V219" s="863">
        <f>V214+5</f>
        <v>25</v>
      </c>
      <c r="W219" s="863">
        <f>V219+W$189</f>
        <v>180</v>
      </c>
      <c r="X219" s="865">
        <f>V219*2</f>
        <v>50</v>
      </c>
      <c r="Y219" s="865">
        <f>X219+Y$189</f>
        <v>360</v>
      </c>
      <c r="Z219" s="864">
        <f>V219*3</f>
        <v>75</v>
      </c>
      <c r="AA219" s="864">
        <f>Z219+AA$189</f>
        <v>540</v>
      </c>
      <c r="AD219" s="863"/>
      <c r="AE219" s="863"/>
      <c r="AF219" s="865"/>
      <c r="AG219" s="865"/>
      <c r="AH219" s="864"/>
      <c r="AI219" s="864"/>
    </row>
    <row r="220" spans="1:35" ht="15" customHeight="1">
      <c r="A220" s="1418"/>
      <c r="B220" s="669"/>
      <c r="T220" s="842"/>
    </row>
    <row r="221" spans="1:35" ht="16" customHeight="1">
      <c r="A221" s="1418"/>
      <c r="B221" s="669"/>
      <c r="T221" s="842"/>
    </row>
    <row r="222" spans="1:35" ht="16" customHeight="1">
      <c r="A222" s="1418"/>
      <c r="B222" s="669"/>
      <c r="T222" s="842"/>
    </row>
    <row r="223" spans="1:35" ht="16" customHeight="1">
      <c r="A223" s="1491"/>
      <c r="B223" s="670"/>
      <c r="T223" s="842"/>
    </row>
    <row r="224" spans="1:35" ht="17" customHeight="1">
      <c r="A224" s="766" t="s">
        <v>813</v>
      </c>
      <c r="B224" s="706" t="s">
        <v>487</v>
      </c>
      <c r="T224" s="842"/>
    </row>
    <row r="225" spans="1:20" ht="15" customHeight="1">
      <c r="A225" s="1491" t="s">
        <v>379</v>
      </c>
      <c r="B225" s="709" t="s">
        <v>814</v>
      </c>
      <c r="T225" s="842">
        <f>T219+7</f>
        <v>45845</v>
      </c>
    </row>
    <row r="226" spans="1:20" ht="16" customHeight="1">
      <c r="A226" s="1492"/>
      <c r="B226" s="707"/>
      <c r="T226" s="842"/>
    </row>
    <row r="227" spans="1:20" ht="16" customHeight="1">
      <c r="A227" s="1492"/>
      <c r="B227" s="707"/>
      <c r="T227" s="842"/>
    </row>
    <row r="228" spans="1:20" ht="16" customHeight="1">
      <c r="A228" s="1492"/>
      <c r="B228" s="707"/>
      <c r="T228" s="842"/>
    </row>
    <row r="229" spans="1:20" ht="17" customHeight="1">
      <c r="A229" s="1493"/>
      <c r="B229" s="708"/>
      <c r="T229" s="842"/>
    </row>
    <row r="230" spans="1:20" ht="15.75" customHeight="1">
      <c r="A230" s="1491" t="s">
        <v>815</v>
      </c>
      <c r="B230" s="709" t="s">
        <v>816</v>
      </c>
      <c r="T230" s="842">
        <f>T225+7</f>
        <v>45852</v>
      </c>
    </row>
    <row r="231" spans="1:20" ht="15.75" customHeight="1">
      <c r="A231" s="1492"/>
      <c r="B231" s="710"/>
    </row>
    <row r="232" spans="1:20" ht="15.75" customHeight="1">
      <c r="A232" s="1492"/>
      <c r="B232" s="710"/>
    </row>
    <row r="233" spans="1:20" ht="15.75" customHeight="1">
      <c r="A233" s="1492"/>
      <c r="B233" s="710"/>
    </row>
    <row r="234" spans="1:20" ht="15.75" customHeight="1">
      <c r="A234" s="1493"/>
      <c r="B234" s="711"/>
    </row>
  </sheetData>
  <mergeCells count="53">
    <mergeCell ref="A1:B1"/>
    <mergeCell ref="A2:B2"/>
    <mergeCell ref="A3:B3"/>
    <mergeCell ref="A4:A8"/>
    <mergeCell ref="U6:AA6"/>
    <mergeCell ref="V7:W8"/>
    <mergeCell ref="X7:Y8"/>
    <mergeCell ref="Z7:AA8"/>
    <mergeCell ref="A64:A68"/>
    <mergeCell ref="A9:A13"/>
    <mergeCell ref="A14:A18"/>
    <mergeCell ref="A19:A23"/>
    <mergeCell ref="A24:A28"/>
    <mergeCell ref="A29:A33"/>
    <mergeCell ref="A34:A38"/>
    <mergeCell ref="A39:A43"/>
    <mergeCell ref="A44:A48"/>
    <mergeCell ref="A49:A53"/>
    <mergeCell ref="A54:A58"/>
    <mergeCell ref="A59:A63"/>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712F-9306-4C91-8C3A-014C972735FD}">
  <sheetPr>
    <tabColor theme="5" tint="-0.249977111117893"/>
  </sheetPr>
  <dimension ref="A1:AI234"/>
  <sheetViews>
    <sheetView workbookViewId="0">
      <pane xSplit="2" ySplit="3" topLeftCell="R16" activePane="bottomRight" state="frozen"/>
      <selection pane="topRight"/>
      <selection pane="bottomLeft"/>
      <selection pane="bottomRight" activeCell="R22" sqref="R22"/>
    </sheetView>
  </sheetViews>
  <sheetFormatPr baseColWidth="10" defaultColWidth="9" defaultRowHeight="16"/>
  <cols>
    <col min="1" max="1" width="7.5" style="47" customWidth="1"/>
    <col min="2" max="2" width="26.5" style="47" customWidth="1"/>
    <col min="4" max="4" width="28.1640625" customWidth="1"/>
    <col min="5" max="5" width="13.6640625" customWidth="1"/>
    <col min="8" max="8" width="43.6640625" customWidth="1"/>
    <col min="9" max="9" width="3.5" customWidth="1"/>
    <col min="10" max="10" width="3.5" style="842" customWidth="1"/>
    <col min="11" max="14" width="3.5" customWidth="1"/>
    <col min="15" max="17" width="5.6640625" customWidth="1"/>
    <col min="18" max="18" width="18.33203125" customWidth="1"/>
    <col min="19" max="19" width="26.5" customWidth="1"/>
    <col min="20" max="20" width="12" customWidth="1"/>
    <col min="21" max="25" width="5.1640625" customWidth="1"/>
  </cols>
  <sheetData>
    <row r="1" spans="1:35" ht="19">
      <c r="A1" s="2241" t="s">
        <v>749</v>
      </c>
      <c r="B1" s="2242"/>
      <c r="C1" s="870"/>
      <c r="D1" s="871"/>
      <c r="E1" s="872"/>
      <c r="F1" s="873"/>
      <c r="G1" s="873"/>
      <c r="H1" s="874"/>
      <c r="I1" s="875"/>
      <c r="J1" s="875"/>
      <c r="K1" s="875"/>
      <c r="L1" s="875"/>
      <c r="M1" s="875"/>
      <c r="N1" s="875"/>
      <c r="O1" s="873"/>
      <c r="P1" s="873"/>
      <c r="Q1" s="873"/>
      <c r="R1" s="875"/>
    </row>
    <row r="2" spans="1:35" ht="63" customHeight="1">
      <c r="A2" s="2243" t="s">
        <v>750</v>
      </c>
      <c r="B2" s="2244"/>
      <c r="C2" s="876" t="s">
        <v>751</v>
      </c>
      <c r="D2" s="877" t="s">
        <v>752</v>
      </c>
      <c r="E2" s="878" t="s">
        <v>753</v>
      </c>
      <c r="F2" s="878" t="s">
        <v>754</v>
      </c>
      <c r="G2" s="878" t="s">
        <v>755</v>
      </c>
      <c r="H2" s="878" t="s">
        <v>756</v>
      </c>
      <c r="I2" s="879" t="s">
        <v>757</v>
      </c>
      <c r="J2" s="879" t="s">
        <v>758</v>
      </c>
      <c r="K2" s="879" t="s">
        <v>759</v>
      </c>
      <c r="L2" s="879" t="s">
        <v>760</v>
      </c>
      <c r="M2" s="879" t="s">
        <v>761</v>
      </c>
      <c r="N2" s="879" t="s">
        <v>762</v>
      </c>
      <c r="O2" s="880" t="s">
        <v>763</v>
      </c>
      <c r="P2" s="880" t="s">
        <v>764</v>
      </c>
      <c r="Q2" s="880" t="s">
        <v>765</v>
      </c>
      <c r="R2" s="880" t="s">
        <v>766</v>
      </c>
    </row>
    <row r="3" spans="1:35">
      <c r="A3" s="2245" t="s">
        <v>767</v>
      </c>
      <c r="B3" s="2246"/>
      <c r="C3" s="881"/>
      <c r="D3" s="882"/>
      <c r="E3" s="883"/>
      <c r="F3" s="883"/>
      <c r="G3" s="883"/>
      <c r="H3" s="883"/>
      <c r="I3" s="884"/>
      <c r="J3" s="884"/>
      <c r="K3" s="884"/>
      <c r="L3" s="884"/>
      <c r="M3" s="884"/>
      <c r="N3" s="884"/>
      <c r="O3" s="885"/>
      <c r="P3" s="885"/>
      <c r="Q3" s="885"/>
      <c r="R3" s="886"/>
    </row>
    <row r="4" spans="1:35">
      <c r="A4" s="1437" t="s">
        <v>768</v>
      </c>
      <c r="B4" s="712" t="s">
        <v>769</v>
      </c>
      <c r="T4" s="842">
        <v>45537</v>
      </c>
    </row>
    <row r="5" spans="1:35">
      <c r="A5" s="1437"/>
      <c r="B5" s="317" t="s">
        <v>770</v>
      </c>
      <c r="T5" s="842"/>
    </row>
    <row r="6" spans="1:35">
      <c r="A6" s="1437"/>
      <c r="B6" s="276" t="s">
        <v>771</v>
      </c>
      <c r="T6" s="842"/>
      <c r="U6" s="2247" t="s">
        <v>588</v>
      </c>
      <c r="V6" s="2247"/>
      <c r="W6" s="2247"/>
      <c r="X6" s="2247"/>
      <c r="Y6" s="2247"/>
      <c r="Z6" s="2247"/>
      <c r="AA6" s="2247"/>
      <c r="AC6" s="866" t="s">
        <v>772</v>
      </c>
      <c r="AD6" s="866"/>
      <c r="AE6" s="866"/>
      <c r="AF6" s="866"/>
      <c r="AG6" s="866"/>
      <c r="AH6" s="866"/>
      <c r="AI6" s="866"/>
    </row>
    <row r="7" spans="1:35" ht="51">
      <c r="A7" s="1437"/>
      <c r="B7" s="276" t="s">
        <v>773</v>
      </c>
      <c r="T7" s="842"/>
      <c r="V7" s="2248" t="s">
        <v>774</v>
      </c>
      <c r="W7" s="2248"/>
      <c r="X7" s="2249" t="s">
        <v>775</v>
      </c>
      <c r="Y7" s="2249"/>
      <c r="Z7" s="2250" t="s">
        <v>776</v>
      </c>
      <c r="AA7" s="2250"/>
      <c r="AD7" s="867" t="s">
        <v>774</v>
      </c>
      <c r="AE7" s="867"/>
      <c r="AF7" s="868" t="s">
        <v>775</v>
      </c>
      <c r="AG7" s="868"/>
      <c r="AH7" s="869" t="s">
        <v>776</v>
      </c>
      <c r="AI7" s="869"/>
    </row>
    <row r="8" spans="1:35">
      <c r="A8" s="1437"/>
      <c r="B8" s="319" t="s">
        <v>777</v>
      </c>
      <c r="T8" s="842"/>
      <c r="V8" s="2248"/>
      <c r="W8" s="2248"/>
      <c r="X8" s="2249"/>
      <c r="Y8" s="2249"/>
      <c r="Z8" s="2250"/>
      <c r="AA8" s="2250"/>
      <c r="AD8" s="867"/>
      <c r="AE8" s="867"/>
      <c r="AF8" s="868"/>
      <c r="AG8" s="868"/>
      <c r="AH8" s="869"/>
      <c r="AI8" s="869"/>
    </row>
    <row r="9" spans="1:35" ht="128">
      <c r="A9" s="1491" t="s">
        <v>26</v>
      </c>
      <c r="B9" s="295"/>
      <c r="C9" s="1130" t="s">
        <v>821</v>
      </c>
      <c r="D9" s="1131" t="s">
        <v>823</v>
      </c>
      <c r="E9" s="1132" t="s">
        <v>824</v>
      </c>
      <c r="F9" s="1133" t="s">
        <v>825</v>
      </c>
      <c r="G9" s="1134" t="s">
        <v>826</v>
      </c>
      <c r="H9" s="1135" t="s">
        <v>827</v>
      </c>
      <c r="I9" s="1043"/>
      <c r="J9" s="912" t="s">
        <v>266</v>
      </c>
      <c r="K9" s="843" t="s">
        <v>266</v>
      </c>
      <c r="L9" s="843" t="s">
        <v>266</v>
      </c>
      <c r="M9" s="843"/>
      <c r="N9" s="843"/>
      <c r="O9" s="843"/>
      <c r="P9" s="843"/>
      <c r="Q9" s="843"/>
      <c r="R9" t="s">
        <v>828</v>
      </c>
      <c r="T9" s="842">
        <f>T4+7</f>
        <v>45544</v>
      </c>
      <c r="U9">
        <v>1</v>
      </c>
      <c r="V9" s="863">
        <v>5</v>
      </c>
      <c r="W9" s="863">
        <f>V9</f>
        <v>5</v>
      </c>
      <c r="X9" s="865">
        <f>V9*2</f>
        <v>10</v>
      </c>
      <c r="Y9" s="865">
        <f>X9</f>
        <v>10</v>
      </c>
      <c r="Z9" s="864">
        <f>V9*3</f>
        <v>15</v>
      </c>
      <c r="AA9" s="864">
        <f>Z9</f>
        <v>15</v>
      </c>
      <c r="AC9">
        <f>1+U219</f>
        <v>37</v>
      </c>
      <c r="AD9" s="863">
        <v>5</v>
      </c>
      <c r="AE9" s="863">
        <f>AD9+W219</f>
        <v>185</v>
      </c>
      <c r="AF9" s="865">
        <f>AD9*2</f>
        <v>10</v>
      </c>
      <c r="AG9" s="865">
        <f>AF9+Y219</f>
        <v>370</v>
      </c>
      <c r="AH9" s="864">
        <f>AD9*3</f>
        <v>15</v>
      </c>
      <c r="AI9" s="864">
        <f>AH9+AA219</f>
        <v>555</v>
      </c>
    </row>
    <row r="10" spans="1:35" ht="80">
      <c r="A10" s="1492"/>
      <c r="B10" s="276"/>
      <c r="C10" s="1130" t="s">
        <v>829</v>
      </c>
      <c r="D10" s="1136" t="s">
        <v>830</v>
      </c>
      <c r="E10" s="1132" t="s">
        <v>824</v>
      </c>
      <c r="F10" s="1133" t="s">
        <v>825</v>
      </c>
      <c r="G10" s="1134" t="s">
        <v>826</v>
      </c>
      <c r="H10" s="1135" t="s">
        <v>831</v>
      </c>
      <c r="I10" s="1043"/>
      <c r="J10" s="912" t="s">
        <v>266</v>
      </c>
      <c r="K10" s="843" t="s">
        <v>266</v>
      </c>
      <c r="L10" s="843" t="s">
        <v>266</v>
      </c>
      <c r="M10" s="843"/>
      <c r="N10" s="843"/>
      <c r="O10" s="843"/>
      <c r="P10" s="843"/>
      <c r="Q10" s="843"/>
      <c r="R10" t="s">
        <v>828</v>
      </c>
      <c r="T10" s="842"/>
      <c r="V10" s="863"/>
      <c r="W10" s="863"/>
      <c r="X10" s="865"/>
      <c r="Y10" s="865"/>
      <c r="Z10" s="864"/>
      <c r="AA10" s="864"/>
      <c r="AD10" s="863"/>
      <c r="AE10" s="863"/>
      <c r="AF10" s="865"/>
      <c r="AG10" s="865"/>
      <c r="AH10" s="864"/>
      <c r="AI10" s="864"/>
    </row>
    <row r="11" spans="1:35">
      <c r="A11" s="1492"/>
      <c r="B11" s="276"/>
      <c r="C11" s="1082"/>
      <c r="H11" s="1082"/>
      <c r="M11" s="843"/>
      <c r="N11" s="843"/>
      <c r="O11" s="843"/>
      <c r="P11" s="843"/>
      <c r="Q11" s="843"/>
      <c r="T11" s="842"/>
      <c r="V11" s="863"/>
      <c r="W11" s="863"/>
      <c r="X11" s="865"/>
      <c r="Y11" s="865"/>
      <c r="Z11" s="864"/>
      <c r="AA11" s="864"/>
      <c r="AD11" s="863"/>
      <c r="AE11" s="863"/>
      <c r="AF11" s="865"/>
      <c r="AG11" s="865"/>
      <c r="AH11" s="864"/>
      <c r="AI11" s="864"/>
    </row>
    <row r="12" spans="1:35">
      <c r="A12" s="1492"/>
      <c r="B12" s="276"/>
      <c r="C12" s="1131"/>
      <c r="D12" s="1131"/>
      <c r="E12" s="1132"/>
      <c r="F12" s="843"/>
      <c r="G12" s="843"/>
      <c r="H12" s="1131"/>
      <c r="I12" s="1043"/>
      <c r="J12" s="912"/>
      <c r="K12" s="843"/>
      <c r="L12" s="843"/>
      <c r="M12" s="843"/>
      <c r="N12" s="843"/>
      <c r="O12" s="843"/>
      <c r="P12" s="843"/>
      <c r="Q12" s="843"/>
      <c r="T12" s="842"/>
      <c r="V12" s="863"/>
      <c r="W12" s="863"/>
      <c r="X12" s="865"/>
      <c r="Y12" s="865"/>
      <c r="Z12" s="864"/>
      <c r="AA12" s="864"/>
      <c r="AD12" s="863"/>
      <c r="AE12" s="863"/>
      <c r="AF12" s="865"/>
      <c r="AG12" s="865"/>
      <c r="AH12" s="864"/>
      <c r="AI12" s="864"/>
    </row>
    <row r="13" spans="1:35">
      <c r="A13" s="1493"/>
      <c r="B13" s="319"/>
      <c r="C13" s="1131"/>
      <c r="D13" s="1131"/>
      <c r="E13" s="843"/>
      <c r="F13" s="843"/>
      <c r="G13" s="843"/>
      <c r="H13" s="1131"/>
      <c r="I13" s="1043"/>
      <c r="J13" s="912"/>
      <c r="K13" s="843"/>
      <c r="L13" s="843"/>
      <c r="M13" s="843"/>
      <c r="N13" s="843"/>
      <c r="O13" s="843"/>
      <c r="P13" s="843"/>
      <c r="Q13" s="843"/>
      <c r="T13" s="842"/>
      <c r="V13" s="863"/>
      <c r="W13" s="863"/>
      <c r="X13" s="865"/>
      <c r="Y13" s="865"/>
      <c r="Z13" s="864"/>
      <c r="AA13" s="864"/>
      <c r="AD13" s="863"/>
      <c r="AE13" s="863"/>
      <c r="AF13" s="865"/>
      <c r="AG13" s="865"/>
      <c r="AH13" s="864"/>
      <c r="AI13" s="864"/>
    </row>
    <row r="14" spans="1:35" ht="240">
      <c r="A14" s="1491" t="s">
        <v>46</v>
      </c>
      <c r="B14" s="295"/>
      <c r="C14" s="1130" t="s">
        <v>832</v>
      </c>
      <c r="D14" s="1131" t="s">
        <v>833</v>
      </c>
      <c r="E14" s="1132" t="s">
        <v>824</v>
      </c>
      <c r="F14" s="1133" t="s">
        <v>825</v>
      </c>
      <c r="G14" s="1134" t="s">
        <v>826</v>
      </c>
      <c r="H14" s="1135" t="s">
        <v>834</v>
      </c>
      <c r="I14" s="1043"/>
      <c r="J14" s="912"/>
      <c r="K14" s="843" t="s">
        <v>266</v>
      </c>
      <c r="L14" s="843" t="s">
        <v>266</v>
      </c>
      <c r="M14" s="843"/>
      <c r="N14" s="843"/>
      <c r="O14" s="843"/>
      <c r="P14" s="843"/>
      <c r="Q14" s="843"/>
      <c r="R14" t="s">
        <v>828</v>
      </c>
      <c r="T14" s="842">
        <f>T9+7</f>
        <v>45551</v>
      </c>
      <c r="U14">
        <f>U9+1</f>
        <v>2</v>
      </c>
      <c r="V14" s="863">
        <f>V9+5</f>
        <v>10</v>
      </c>
      <c r="W14" s="863">
        <f>V14</f>
        <v>10</v>
      </c>
      <c r="X14" s="865">
        <f>V14*2</f>
        <v>20</v>
      </c>
      <c r="Y14" s="865">
        <f>X14</f>
        <v>20</v>
      </c>
      <c r="Z14" s="864">
        <f>V14*3</f>
        <v>30</v>
      </c>
      <c r="AA14" s="864">
        <f>Z14</f>
        <v>30</v>
      </c>
      <c r="AC14">
        <f>AC9+1</f>
        <v>38</v>
      </c>
      <c r="AD14" s="863">
        <f>AD9+5</f>
        <v>10</v>
      </c>
      <c r="AE14" s="863">
        <f>AE9+AD14</f>
        <v>195</v>
      </c>
      <c r="AF14" s="865">
        <f>AD14*2</f>
        <v>20</v>
      </c>
      <c r="AG14" s="865">
        <f>AF14+AG9</f>
        <v>390</v>
      </c>
      <c r="AH14" s="864">
        <f>AD14*3</f>
        <v>30</v>
      </c>
      <c r="AI14" s="864">
        <f>AH14+AI9</f>
        <v>585</v>
      </c>
    </row>
    <row r="15" spans="1:35">
      <c r="A15" s="1492"/>
      <c r="B15" s="276"/>
      <c r="C15" s="1131"/>
      <c r="D15" s="1131"/>
      <c r="E15" s="1132"/>
      <c r="F15" s="843"/>
      <c r="G15" s="843"/>
      <c r="H15" s="1131"/>
      <c r="I15" s="1043"/>
      <c r="J15" s="912"/>
      <c r="K15" s="843"/>
      <c r="L15" s="843"/>
      <c r="M15" s="843"/>
      <c r="N15" s="843"/>
      <c r="O15" s="843"/>
      <c r="P15" s="843"/>
      <c r="Q15" s="843"/>
      <c r="T15" s="842"/>
      <c r="V15" s="863"/>
      <c r="W15" s="863"/>
      <c r="X15" s="865"/>
      <c r="Y15" s="865"/>
      <c r="Z15" s="864"/>
      <c r="AA15" s="864"/>
      <c r="AD15" s="863"/>
      <c r="AE15" s="863"/>
      <c r="AF15" s="865"/>
      <c r="AG15" s="865"/>
      <c r="AH15" s="864"/>
      <c r="AI15" s="864"/>
    </row>
    <row r="16" spans="1:35" ht="80">
      <c r="A16" s="1492"/>
      <c r="B16" s="276"/>
      <c r="C16" s="1130" t="s">
        <v>835</v>
      </c>
      <c r="D16" s="1131" t="s">
        <v>836</v>
      </c>
      <c r="E16" s="1132" t="s">
        <v>824</v>
      </c>
      <c r="F16" s="1133"/>
      <c r="G16" s="1134" t="s">
        <v>826</v>
      </c>
      <c r="H16" s="1135" t="s">
        <v>837</v>
      </c>
      <c r="I16" s="1043"/>
      <c r="J16" s="912"/>
      <c r="K16" s="843" t="s">
        <v>266</v>
      </c>
      <c r="L16" s="843" t="s">
        <v>266</v>
      </c>
      <c r="M16" s="843"/>
      <c r="N16" s="843"/>
      <c r="O16" s="843"/>
      <c r="P16" s="843"/>
      <c r="Q16" s="843"/>
      <c r="R16" t="s">
        <v>828</v>
      </c>
      <c r="T16" s="842"/>
      <c r="V16" s="863"/>
      <c r="W16" s="863"/>
      <c r="X16" s="865"/>
      <c r="Y16" s="865"/>
      <c r="Z16" s="864"/>
      <c r="AA16" s="864"/>
      <c r="AD16" s="863"/>
      <c r="AE16" s="863"/>
      <c r="AF16" s="865"/>
      <c r="AG16" s="865"/>
      <c r="AH16" s="864"/>
      <c r="AI16" s="864"/>
    </row>
    <row r="17" spans="1:35">
      <c r="A17" s="1492"/>
      <c r="B17" s="276"/>
      <c r="C17" s="1131"/>
      <c r="D17" s="1131"/>
      <c r="E17" s="1132"/>
      <c r="F17" s="843"/>
      <c r="G17" s="843"/>
      <c r="H17" s="1131"/>
      <c r="I17" s="1043"/>
      <c r="J17" s="912"/>
      <c r="K17" s="843"/>
      <c r="L17" s="843"/>
      <c r="M17" s="843"/>
      <c r="N17" s="843"/>
      <c r="O17" s="843"/>
      <c r="P17" s="843"/>
      <c r="Q17" s="843"/>
      <c r="T17" s="842"/>
      <c r="V17" s="863"/>
      <c r="W17" s="863"/>
      <c r="X17" s="865"/>
      <c r="Y17" s="865"/>
      <c r="Z17" s="864"/>
      <c r="AA17" s="864"/>
      <c r="AD17" s="863"/>
      <c r="AE17" s="863"/>
      <c r="AF17" s="865"/>
      <c r="AG17" s="865"/>
      <c r="AH17" s="864"/>
      <c r="AI17" s="864"/>
    </row>
    <row r="18" spans="1:35">
      <c r="A18" s="1493"/>
      <c r="B18" s="319"/>
      <c r="C18" s="1131"/>
      <c r="D18" s="1137"/>
      <c r="E18" s="843"/>
      <c r="F18" s="843"/>
      <c r="G18" s="843"/>
      <c r="H18" s="1131"/>
      <c r="I18" s="1043"/>
      <c r="J18" s="912"/>
      <c r="K18" s="843"/>
      <c r="L18" s="843"/>
      <c r="M18" s="843"/>
      <c r="N18" s="843"/>
      <c r="O18" s="843"/>
      <c r="P18" s="843"/>
      <c r="Q18" s="843"/>
      <c r="T18" s="842"/>
      <c r="V18" s="863"/>
      <c r="W18" s="863"/>
      <c r="X18" s="865"/>
      <c r="Y18" s="865"/>
      <c r="Z18" s="864"/>
      <c r="AA18" s="864"/>
      <c r="AD18" s="863"/>
      <c r="AE18" s="863"/>
      <c r="AF18" s="865"/>
      <c r="AG18" s="865"/>
      <c r="AH18" s="864"/>
      <c r="AI18" s="864"/>
    </row>
    <row r="19" spans="1:35" ht="66">
      <c r="A19" s="1491" t="s">
        <v>83</v>
      </c>
      <c r="B19" s="295"/>
      <c r="C19" s="1138" t="s">
        <v>838</v>
      </c>
      <c r="D19" s="1131" t="s">
        <v>840</v>
      </c>
      <c r="E19" s="1139" t="s">
        <v>841</v>
      </c>
      <c r="F19" s="1133" t="s">
        <v>825</v>
      </c>
      <c r="G19" s="1134" t="s">
        <v>826</v>
      </c>
      <c r="H19" s="1138" t="s">
        <v>842</v>
      </c>
      <c r="I19" s="1043"/>
      <c r="J19" s="912"/>
      <c r="K19" s="843"/>
      <c r="L19" s="843"/>
      <c r="M19" s="843"/>
      <c r="N19" s="843"/>
      <c r="O19" s="843"/>
      <c r="P19" s="843"/>
      <c r="Q19" s="843"/>
      <c r="R19" t="s">
        <v>1033</v>
      </c>
      <c r="T19" s="842">
        <f>T14+7</f>
        <v>45558</v>
      </c>
      <c r="U19">
        <f>U14+1</f>
        <v>3</v>
      </c>
      <c r="V19" s="863">
        <f>V14+5</f>
        <v>15</v>
      </c>
      <c r="W19" s="863">
        <f>V19</f>
        <v>15</v>
      </c>
      <c r="X19" s="865">
        <f>V19*2</f>
        <v>30</v>
      </c>
      <c r="Y19" s="865">
        <f>X19</f>
        <v>30</v>
      </c>
      <c r="Z19" s="864">
        <f>V19*3</f>
        <v>45</v>
      </c>
      <c r="AA19" s="864">
        <f>Z19</f>
        <v>45</v>
      </c>
      <c r="AC19">
        <f>AC14+1</f>
        <v>39</v>
      </c>
      <c r="AD19" s="863">
        <f>AD14+5</f>
        <v>15</v>
      </c>
      <c r="AE19" s="863">
        <f>AE14+AD19</f>
        <v>210</v>
      </c>
      <c r="AF19" s="865">
        <f t="shared" ref="AF19" si="0">AD19*2</f>
        <v>30</v>
      </c>
      <c r="AG19" s="865">
        <f t="shared" ref="AG19" si="1">AF19+AG14</f>
        <v>420</v>
      </c>
      <c r="AH19" s="864">
        <f t="shared" ref="AH19" si="2">AD19*3</f>
        <v>45</v>
      </c>
      <c r="AI19" s="864">
        <f t="shared" ref="AI19" si="3">AH19+AI14</f>
        <v>630</v>
      </c>
    </row>
    <row r="20" spans="1:35" ht="160">
      <c r="A20" s="1492"/>
      <c r="B20" s="276"/>
      <c r="C20" s="1138" t="s">
        <v>843</v>
      </c>
      <c r="D20" s="1131" t="s">
        <v>845</v>
      </c>
      <c r="E20" s="1139" t="s">
        <v>846</v>
      </c>
      <c r="F20" s="1133" t="s">
        <v>825</v>
      </c>
      <c r="G20" s="1134" t="s">
        <v>826</v>
      </c>
      <c r="H20" s="1138" t="s">
        <v>847</v>
      </c>
      <c r="I20" s="1043"/>
      <c r="J20" s="912"/>
      <c r="K20" s="843" t="s">
        <v>266</v>
      </c>
      <c r="L20" s="843" t="s">
        <v>266</v>
      </c>
      <c r="M20" s="843"/>
      <c r="N20" s="843"/>
      <c r="O20" s="843"/>
      <c r="P20" s="843"/>
      <c r="Q20" s="843"/>
      <c r="R20" t="s">
        <v>1033</v>
      </c>
      <c r="T20" s="842"/>
      <c r="V20" s="863"/>
      <c r="W20" s="863"/>
      <c r="X20" s="865"/>
      <c r="Y20" s="865"/>
      <c r="Z20" s="864"/>
      <c r="AA20" s="864"/>
      <c r="AD20" s="863"/>
      <c r="AE20" s="863"/>
      <c r="AF20" s="865"/>
      <c r="AG20" s="865"/>
      <c r="AH20" s="864"/>
      <c r="AI20" s="864"/>
    </row>
    <row r="21" spans="1:35">
      <c r="A21" s="1492"/>
      <c r="B21" s="276"/>
      <c r="C21" s="1082"/>
      <c r="H21" s="1082"/>
      <c r="M21" s="843"/>
      <c r="N21" s="843"/>
      <c r="O21" s="843"/>
      <c r="P21" s="843"/>
      <c r="Q21" s="843"/>
      <c r="T21" s="842"/>
      <c r="V21" s="863"/>
      <c r="W21" s="863"/>
      <c r="X21" s="865"/>
      <c r="Y21" s="865"/>
      <c r="Z21" s="864"/>
      <c r="AA21" s="864"/>
      <c r="AD21" s="863"/>
      <c r="AE21" s="863"/>
      <c r="AF21" s="865"/>
      <c r="AG21" s="865"/>
      <c r="AH21" s="864"/>
      <c r="AI21" s="864"/>
    </row>
    <row r="22" spans="1:35">
      <c r="A22" s="1492"/>
      <c r="B22" s="665" t="s">
        <v>817</v>
      </c>
      <c r="C22" s="1131"/>
      <c r="D22" s="1131"/>
      <c r="E22" s="1139"/>
      <c r="F22" s="843"/>
      <c r="G22" s="843"/>
      <c r="H22" s="1131"/>
      <c r="I22" s="1043"/>
      <c r="J22" s="912"/>
      <c r="K22" s="843"/>
      <c r="L22" s="843"/>
      <c r="M22" s="843"/>
      <c r="N22" s="843"/>
      <c r="O22" s="843"/>
      <c r="P22" s="843"/>
      <c r="Q22" s="843"/>
      <c r="R22" t="s">
        <v>1034</v>
      </c>
      <c r="T22" s="842"/>
      <c r="V22" s="863"/>
      <c r="W22" s="863"/>
      <c r="X22" s="865"/>
      <c r="Y22" s="865"/>
      <c r="Z22" s="864"/>
      <c r="AA22" s="864"/>
      <c r="AD22" s="863"/>
      <c r="AE22" s="863"/>
      <c r="AF22" s="865"/>
      <c r="AG22" s="865"/>
      <c r="AH22" s="864"/>
      <c r="AI22" s="864"/>
    </row>
    <row r="23" spans="1:35">
      <c r="A23" s="1493"/>
      <c r="B23" s="319"/>
      <c r="C23" s="1131"/>
      <c r="D23" s="1131"/>
      <c r="E23" s="843"/>
      <c r="F23" s="843"/>
      <c r="G23" s="843"/>
      <c r="H23" s="1131"/>
      <c r="I23" s="1043"/>
      <c r="J23" s="912"/>
      <c r="K23" s="843"/>
      <c r="L23" s="843"/>
      <c r="M23" s="843"/>
      <c r="N23" s="843"/>
      <c r="O23" s="843"/>
      <c r="P23" s="843"/>
      <c r="Q23" s="843"/>
      <c r="T23" s="842"/>
      <c r="V23" s="863"/>
      <c r="W23" s="863"/>
      <c r="X23" s="865"/>
      <c r="Y23" s="865"/>
      <c r="Z23" s="864"/>
      <c r="AA23" s="864"/>
      <c r="AD23" s="863"/>
      <c r="AE23" s="863"/>
      <c r="AF23" s="865"/>
      <c r="AG23" s="865"/>
      <c r="AH23" s="864"/>
      <c r="AI23" s="864"/>
    </row>
    <row r="24" spans="1:35" ht="176">
      <c r="A24" s="1491" t="s">
        <v>105</v>
      </c>
      <c r="B24" s="295"/>
      <c r="C24" s="1130" t="s">
        <v>848</v>
      </c>
      <c r="D24" s="1131" t="s">
        <v>849</v>
      </c>
      <c r="E24" s="1139" t="s">
        <v>846</v>
      </c>
      <c r="F24" s="1133" t="s">
        <v>825</v>
      </c>
      <c r="G24" s="1134" t="s">
        <v>826</v>
      </c>
      <c r="H24" s="1138" t="s">
        <v>850</v>
      </c>
      <c r="I24" s="1043"/>
      <c r="J24" s="912"/>
      <c r="K24" s="843" t="s">
        <v>266</v>
      </c>
      <c r="L24" s="843" t="s">
        <v>266</v>
      </c>
      <c r="M24" s="843"/>
      <c r="N24" s="843"/>
      <c r="O24" s="843"/>
      <c r="P24" s="843"/>
      <c r="Q24" s="843"/>
      <c r="T24" s="842">
        <f>T19+7</f>
        <v>45565</v>
      </c>
      <c r="U24">
        <f>U19+1</f>
        <v>4</v>
      </c>
      <c r="V24" s="863">
        <f>V19+5</f>
        <v>20</v>
      </c>
      <c r="W24" s="863">
        <f>V24</f>
        <v>20</v>
      </c>
      <c r="X24" s="865">
        <f>V24*2</f>
        <v>40</v>
      </c>
      <c r="Y24" s="865">
        <f>X24</f>
        <v>40</v>
      </c>
      <c r="Z24" s="864">
        <f>V24*3</f>
        <v>60</v>
      </c>
      <c r="AA24" s="864">
        <f>Z24</f>
        <v>60</v>
      </c>
      <c r="AC24">
        <f>AC19+1</f>
        <v>40</v>
      </c>
      <c r="AD24" s="863">
        <f>AD19+5</f>
        <v>20</v>
      </c>
      <c r="AE24" s="863">
        <f>AE19+AD24</f>
        <v>230</v>
      </c>
      <c r="AF24" s="865">
        <f t="shared" ref="AF24" si="4">AD24*2</f>
        <v>40</v>
      </c>
      <c r="AG24" s="865">
        <f t="shared" ref="AG24" si="5">AF24+AG19</f>
        <v>460</v>
      </c>
      <c r="AH24" s="864">
        <f t="shared" ref="AH24" si="6">AD24*3</f>
        <v>60</v>
      </c>
      <c r="AI24" s="864">
        <f t="shared" ref="AI24" si="7">AH24+AI19</f>
        <v>690</v>
      </c>
    </row>
    <row r="25" spans="1:35" ht="66">
      <c r="A25" s="1492"/>
      <c r="B25" s="276"/>
      <c r="C25" s="1140" t="s">
        <v>851</v>
      </c>
      <c r="D25" s="1131" t="s">
        <v>853</v>
      </c>
      <c r="E25" s="1141" t="s">
        <v>846</v>
      </c>
      <c r="F25" s="1133" t="s">
        <v>825</v>
      </c>
      <c r="G25" s="1134" t="s">
        <v>826</v>
      </c>
      <c r="H25" s="1138" t="s">
        <v>854</v>
      </c>
      <c r="I25" s="1043"/>
      <c r="J25" s="912"/>
      <c r="K25" s="843" t="s">
        <v>266</v>
      </c>
      <c r="L25" s="843" t="s">
        <v>266</v>
      </c>
      <c r="M25" s="843"/>
      <c r="N25" s="843"/>
      <c r="O25" s="843"/>
      <c r="P25" s="843"/>
      <c r="Q25" s="843"/>
      <c r="T25" s="842"/>
      <c r="V25" s="863"/>
      <c r="W25" s="863"/>
      <c r="X25" s="865"/>
      <c r="Y25" s="865"/>
      <c r="Z25" s="864"/>
      <c r="AA25" s="864"/>
      <c r="AD25" s="863"/>
      <c r="AE25" s="863"/>
      <c r="AF25" s="865"/>
      <c r="AG25" s="865"/>
      <c r="AH25" s="864"/>
      <c r="AI25" s="864"/>
    </row>
    <row r="26" spans="1:35">
      <c r="A26" s="1492"/>
      <c r="B26" s="276"/>
      <c r="C26" s="1082"/>
      <c r="H26" s="1082"/>
      <c r="M26" s="843"/>
      <c r="N26" s="843"/>
      <c r="O26" s="843"/>
      <c r="P26" s="843"/>
      <c r="Q26" s="843"/>
      <c r="T26" s="842"/>
      <c r="V26" s="863"/>
      <c r="W26" s="863"/>
      <c r="X26" s="865"/>
      <c r="Y26" s="865"/>
      <c r="Z26" s="864"/>
      <c r="AA26" s="864"/>
      <c r="AD26" s="863"/>
      <c r="AE26" s="863"/>
      <c r="AF26" s="865"/>
      <c r="AG26" s="865"/>
      <c r="AH26" s="864"/>
      <c r="AI26" s="864"/>
    </row>
    <row r="27" spans="1:35">
      <c r="A27" s="1492"/>
      <c r="B27" s="674" t="s">
        <v>818</v>
      </c>
      <c r="C27" s="1131"/>
      <c r="D27" s="1131"/>
      <c r="E27" s="1139"/>
      <c r="F27" s="843"/>
      <c r="G27" s="843"/>
      <c r="H27" s="1131"/>
      <c r="I27" s="1043"/>
      <c r="J27" s="912"/>
      <c r="K27" s="843"/>
      <c r="L27" s="843"/>
      <c r="M27" s="843"/>
      <c r="N27" s="843"/>
      <c r="O27" s="843"/>
      <c r="P27" s="843"/>
      <c r="Q27" s="843"/>
      <c r="T27" s="842"/>
      <c r="V27" s="863"/>
      <c r="W27" s="863"/>
      <c r="X27" s="865"/>
      <c r="Y27" s="865"/>
      <c r="Z27" s="864"/>
      <c r="AA27" s="864"/>
      <c r="AD27" s="863"/>
      <c r="AE27" s="863"/>
      <c r="AF27" s="865"/>
      <c r="AG27" s="865"/>
      <c r="AH27" s="864"/>
      <c r="AI27" s="864"/>
    </row>
    <row r="28" spans="1:35">
      <c r="A28" s="1493"/>
      <c r="B28" s="319"/>
      <c r="C28" s="1131"/>
      <c r="D28" s="1131"/>
      <c r="E28" s="843"/>
      <c r="F28" s="843"/>
      <c r="G28" s="843"/>
      <c r="H28" s="1131"/>
      <c r="I28" s="1043"/>
      <c r="J28" s="912"/>
      <c r="K28" s="843"/>
      <c r="L28" s="843"/>
      <c r="M28" s="843"/>
      <c r="N28" s="843"/>
      <c r="O28" s="843"/>
      <c r="P28" s="843"/>
      <c r="Q28" s="843"/>
      <c r="T28" s="842"/>
      <c r="V28" s="863"/>
      <c r="W28" s="863"/>
      <c r="X28" s="865"/>
      <c r="Y28" s="865"/>
      <c r="Z28" s="864"/>
      <c r="AA28" s="864"/>
      <c r="AD28" s="863"/>
      <c r="AE28" s="863"/>
      <c r="AF28" s="865"/>
      <c r="AG28" s="865"/>
      <c r="AH28" s="864"/>
      <c r="AI28" s="864"/>
    </row>
    <row r="29" spans="1:35" ht="66">
      <c r="A29" s="1491" t="s">
        <v>138</v>
      </c>
      <c r="B29" s="295"/>
      <c r="C29" s="1140" t="s">
        <v>855</v>
      </c>
      <c r="D29" s="1131" t="s">
        <v>857</v>
      </c>
      <c r="E29" s="1141" t="s">
        <v>858</v>
      </c>
      <c r="F29" s="1133" t="s">
        <v>825</v>
      </c>
      <c r="G29" s="1134" t="s">
        <v>826</v>
      </c>
      <c r="H29" s="1131" t="s">
        <v>859</v>
      </c>
      <c r="I29" s="1043"/>
      <c r="J29" s="912"/>
      <c r="K29" s="843" t="s">
        <v>266</v>
      </c>
      <c r="L29" s="843" t="s">
        <v>266</v>
      </c>
      <c r="M29" s="843"/>
      <c r="N29" s="843"/>
      <c r="O29" s="843"/>
      <c r="P29" s="843"/>
      <c r="Q29" s="843"/>
      <c r="T29" s="842">
        <f>T24+7</f>
        <v>45572</v>
      </c>
      <c r="U29">
        <f>U24+1</f>
        <v>5</v>
      </c>
      <c r="V29" s="863">
        <f>V24+5</f>
        <v>25</v>
      </c>
      <c r="W29" s="863">
        <f>V29</f>
        <v>25</v>
      </c>
      <c r="X29" s="865">
        <f>V29*2</f>
        <v>50</v>
      </c>
      <c r="Y29" s="865">
        <f>X29</f>
        <v>50</v>
      </c>
      <c r="Z29" s="864">
        <f>V29*3</f>
        <v>75</v>
      </c>
      <c r="AA29" s="864">
        <f>Z29</f>
        <v>75</v>
      </c>
      <c r="AC29">
        <f>AC24+1</f>
        <v>41</v>
      </c>
      <c r="AD29" s="863">
        <f>AD24+5</f>
        <v>25</v>
      </c>
      <c r="AE29" s="863">
        <f>AE24+AD29</f>
        <v>255</v>
      </c>
      <c r="AF29" s="865">
        <f t="shared" ref="AF29" si="8">AD29*2</f>
        <v>50</v>
      </c>
      <c r="AG29" s="865">
        <f t="shared" ref="AG29" si="9">AF29+AG24</f>
        <v>510</v>
      </c>
      <c r="AH29" s="864">
        <f t="shared" ref="AH29" si="10">AD29*3</f>
        <v>75</v>
      </c>
      <c r="AI29" s="864">
        <f t="shared" ref="AI29" si="11">AH29+AI24</f>
        <v>765</v>
      </c>
    </row>
    <row r="30" spans="1:35" ht="66">
      <c r="A30" s="1492"/>
      <c r="B30" s="672" t="s">
        <v>797</v>
      </c>
      <c r="C30" s="1140" t="s">
        <v>860</v>
      </c>
      <c r="D30" s="1131" t="s">
        <v>861</v>
      </c>
      <c r="E30" s="1141" t="s">
        <v>858</v>
      </c>
      <c r="F30" s="1133" t="s">
        <v>825</v>
      </c>
      <c r="G30" s="1134" t="s">
        <v>826</v>
      </c>
      <c r="H30" s="1138" t="s">
        <v>862</v>
      </c>
      <c r="I30" s="1043"/>
      <c r="J30" s="912"/>
      <c r="K30" s="843" t="s">
        <v>266</v>
      </c>
      <c r="L30" s="843" t="s">
        <v>266</v>
      </c>
      <c r="M30" s="843"/>
      <c r="N30" s="843"/>
      <c r="O30" s="843"/>
      <c r="P30" s="843"/>
      <c r="Q30" s="843"/>
      <c r="T30" s="842"/>
      <c r="V30" s="863"/>
      <c r="W30" s="863"/>
      <c r="X30" s="865"/>
      <c r="Y30" s="865"/>
      <c r="Z30" s="864"/>
      <c r="AA30" s="864"/>
      <c r="AD30" s="863"/>
      <c r="AE30" s="863"/>
      <c r="AF30" s="865"/>
      <c r="AG30" s="865"/>
      <c r="AH30" s="864"/>
      <c r="AI30" s="864"/>
    </row>
    <row r="31" spans="1:35">
      <c r="A31" s="1492"/>
      <c r="B31" s="276"/>
      <c r="C31" s="1082"/>
      <c r="H31" s="1082"/>
      <c r="M31" s="843"/>
      <c r="N31" s="843"/>
      <c r="O31" s="843"/>
      <c r="P31" s="843"/>
      <c r="Q31" s="843"/>
      <c r="T31" s="842"/>
      <c r="V31" s="863"/>
      <c r="W31" s="863"/>
      <c r="X31" s="865"/>
      <c r="Y31" s="865"/>
      <c r="Z31" s="864"/>
      <c r="AA31" s="864"/>
      <c r="AD31" s="863"/>
      <c r="AE31" s="863"/>
      <c r="AF31" s="865"/>
      <c r="AG31" s="865"/>
      <c r="AH31" s="864"/>
      <c r="AI31" s="864"/>
    </row>
    <row r="32" spans="1:35">
      <c r="A32" s="1492"/>
      <c r="B32" s="276"/>
      <c r="C32" s="1131"/>
      <c r="D32" s="1131"/>
      <c r="E32" s="1141"/>
      <c r="F32" s="843"/>
      <c r="G32" s="843"/>
      <c r="H32" s="1131"/>
      <c r="I32" s="1043"/>
      <c r="J32" s="912"/>
      <c r="K32" s="843"/>
      <c r="L32" s="843"/>
      <c r="M32" s="843"/>
      <c r="N32" s="843"/>
      <c r="O32" s="843"/>
      <c r="P32" s="843"/>
      <c r="Q32" s="843"/>
      <c r="T32" s="842"/>
      <c r="V32" s="863"/>
      <c r="W32" s="863"/>
      <c r="X32" s="865"/>
      <c r="Y32" s="865"/>
      <c r="Z32" s="864"/>
      <c r="AA32" s="864"/>
      <c r="AD32" s="863"/>
      <c r="AE32" s="863"/>
      <c r="AF32" s="865"/>
      <c r="AG32" s="865"/>
      <c r="AH32" s="864"/>
      <c r="AI32" s="864"/>
    </row>
    <row r="33" spans="1:35">
      <c r="A33" s="1493"/>
      <c r="B33" s="319"/>
      <c r="C33" s="1131"/>
      <c r="D33" s="1131"/>
      <c r="E33" s="843"/>
      <c r="F33" s="843"/>
      <c r="G33" s="843"/>
      <c r="H33" s="1131"/>
      <c r="I33" s="1043"/>
      <c r="J33" s="912"/>
      <c r="K33" s="843"/>
      <c r="L33" s="843"/>
      <c r="M33" s="843"/>
      <c r="N33" s="843"/>
      <c r="O33" s="843"/>
      <c r="P33" s="843"/>
      <c r="Q33" s="843"/>
      <c r="T33" s="842"/>
      <c r="V33" s="863"/>
      <c r="W33" s="863"/>
      <c r="X33" s="865"/>
      <c r="Y33" s="865"/>
      <c r="Z33" s="864"/>
      <c r="AA33" s="864"/>
      <c r="AD33" s="863"/>
      <c r="AE33" s="863"/>
      <c r="AF33" s="865"/>
      <c r="AG33" s="865"/>
      <c r="AH33" s="864"/>
      <c r="AI33" s="864"/>
    </row>
    <row r="34" spans="1:35" ht="66">
      <c r="A34" s="1491" t="s">
        <v>194</v>
      </c>
      <c r="B34" s="295"/>
      <c r="C34" s="1140" t="s">
        <v>863</v>
      </c>
      <c r="D34" s="1131" t="s">
        <v>865</v>
      </c>
      <c r="E34" s="1141" t="s">
        <v>858</v>
      </c>
      <c r="F34" s="1133" t="s">
        <v>825</v>
      </c>
      <c r="G34" s="1134" t="s">
        <v>826</v>
      </c>
      <c r="H34" s="1138" t="s">
        <v>866</v>
      </c>
      <c r="I34" s="1043"/>
      <c r="J34" s="912"/>
      <c r="K34" s="843" t="s">
        <v>266</v>
      </c>
      <c r="L34" s="843" t="s">
        <v>266</v>
      </c>
      <c r="M34" s="843"/>
      <c r="N34" s="843"/>
      <c r="O34" s="843"/>
      <c r="P34" s="843"/>
      <c r="Q34" s="843"/>
      <c r="T34" s="842">
        <f>T29+7</f>
        <v>45579</v>
      </c>
      <c r="U34">
        <f>U29+1</f>
        <v>6</v>
      </c>
      <c r="V34" s="863">
        <f>V29+5</f>
        <v>30</v>
      </c>
      <c r="W34" s="863">
        <f>V34</f>
        <v>30</v>
      </c>
      <c r="X34" s="865">
        <f>V34*2</f>
        <v>60</v>
      </c>
      <c r="Y34" s="865">
        <f>X34</f>
        <v>60</v>
      </c>
      <c r="Z34" s="864">
        <f>V34*3</f>
        <v>90</v>
      </c>
      <c r="AA34" s="864">
        <f>Z34</f>
        <v>90</v>
      </c>
      <c r="AC34">
        <f>AC29+1</f>
        <v>42</v>
      </c>
      <c r="AD34" s="863">
        <f>AD29+5</f>
        <v>30</v>
      </c>
      <c r="AE34" s="863">
        <f>AE29+AD34</f>
        <v>285</v>
      </c>
      <c r="AF34" s="865">
        <f t="shared" ref="AF34" si="12">AD34*2</f>
        <v>60</v>
      </c>
      <c r="AG34" s="865">
        <f t="shared" ref="AG34" si="13">AF34+AG29</f>
        <v>570</v>
      </c>
      <c r="AH34" s="864">
        <f t="shared" ref="AH34" si="14">AD34*3</f>
        <v>90</v>
      </c>
      <c r="AI34" s="864">
        <f t="shared" ref="AI34" si="15">AH34+AI29</f>
        <v>855</v>
      </c>
    </row>
    <row r="35" spans="1:35" ht="66">
      <c r="A35" s="1492"/>
      <c r="B35" s="276"/>
      <c r="C35" s="1140" t="s">
        <v>863</v>
      </c>
      <c r="D35" s="1131" t="s">
        <v>865</v>
      </c>
      <c r="E35" s="1141" t="s">
        <v>858</v>
      </c>
      <c r="F35" s="1133" t="s">
        <v>825</v>
      </c>
      <c r="G35" s="1134" t="s">
        <v>826</v>
      </c>
      <c r="H35" s="1138" t="s">
        <v>866</v>
      </c>
      <c r="I35" s="1043"/>
      <c r="J35" s="912"/>
      <c r="K35" s="843" t="s">
        <v>266</v>
      </c>
      <c r="L35" s="843" t="s">
        <v>266</v>
      </c>
      <c r="M35" s="843"/>
      <c r="N35" s="843"/>
      <c r="O35" s="843"/>
      <c r="P35" s="843"/>
      <c r="Q35" s="843"/>
      <c r="T35" s="842"/>
      <c r="V35" s="863"/>
      <c r="W35" s="863"/>
      <c r="X35" s="865"/>
      <c r="Y35" s="865"/>
      <c r="Z35" s="864"/>
      <c r="AA35" s="864"/>
      <c r="AD35" s="863"/>
      <c r="AE35" s="863"/>
      <c r="AF35" s="865"/>
      <c r="AG35" s="865"/>
      <c r="AH35" s="864"/>
      <c r="AI35" s="864"/>
    </row>
    <row r="36" spans="1:35">
      <c r="A36" s="1492"/>
      <c r="B36" s="276"/>
      <c r="C36" s="1082"/>
      <c r="H36" s="1082"/>
      <c r="M36" s="843"/>
      <c r="N36" s="843"/>
      <c r="O36" s="843"/>
      <c r="P36" s="843"/>
      <c r="Q36" s="843"/>
      <c r="T36" s="842"/>
      <c r="V36" s="863"/>
      <c r="W36" s="863"/>
      <c r="X36" s="865"/>
      <c r="Y36" s="865"/>
      <c r="Z36" s="864"/>
      <c r="AA36" s="864"/>
      <c r="AD36" s="863"/>
      <c r="AE36" s="863"/>
      <c r="AF36" s="865"/>
      <c r="AG36" s="865"/>
      <c r="AH36" s="864"/>
      <c r="AI36" s="864"/>
    </row>
    <row r="37" spans="1:35">
      <c r="A37" s="1492"/>
      <c r="B37" s="276"/>
      <c r="C37" s="1131"/>
      <c r="D37" s="1131"/>
      <c r="E37" s="1141"/>
      <c r="F37" s="843"/>
      <c r="G37" s="843"/>
      <c r="H37" s="1131"/>
      <c r="I37" s="1043"/>
      <c r="J37" s="912"/>
      <c r="K37" s="843"/>
      <c r="L37" s="843"/>
      <c r="M37" s="843"/>
      <c r="N37" s="843"/>
      <c r="O37" s="843"/>
      <c r="P37" s="843"/>
      <c r="Q37" s="843"/>
      <c r="T37" s="842"/>
      <c r="V37" s="863"/>
      <c r="W37" s="863"/>
      <c r="X37" s="865"/>
      <c r="Y37" s="865"/>
      <c r="Z37" s="864"/>
      <c r="AA37" s="864"/>
      <c r="AD37" s="863"/>
      <c r="AE37" s="863"/>
      <c r="AF37" s="865"/>
      <c r="AG37" s="865"/>
      <c r="AH37" s="864"/>
      <c r="AI37" s="864"/>
    </row>
    <row r="38" spans="1:35">
      <c r="A38" s="1493"/>
      <c r="B38" s="319"/>
      <c r="C38" s="1131"/>
      <c r="D38" s="1131"/>
      <c r="E38" s="843"/>
      <c r="F38" s="843"/>
      <c r="G38" s="843"/>
      <c r="H38" s="1131"/>
      <c r="I38" s="1043"/>
      <c r="J38" s="912"/>
      <c r="K38" s="843"/>
      <c r="L38" s="843"/>
      <c r="M38" s="843"/>
      <c r="N38" s="843"/>
      <c r="O38" s="843"/>
      <c r="P38" s="843"/>
      <c r="Q38" s="843"/>
      <c r="T38" s="842"/>
      <c r="V38" s="863"/>
      <c r="W38" s="863"/>
      <c r="X38" s="865"/>
      <c r="Y38" s="865"/>
      <c r="Z38" s="864"/>
      <c r="AA38" s="864"/>
      <c r="AD38" s="863"/>
      <c r="AE38" s="863"/>
      <c r="AF38" s="865"/>
      <c r="AG38" s="865"/>
      <c r="AH38" s="864"/>
      <c r="AI38" s="864"/>
    </row>
    <row r="39" spans="1:35" ht="66">
      <c r="A39" s="1491" t="s">
        <v>799</v>
      </c>
      <c r="B39" s="295"/>
      <c r="C39" s="1140" t="s">
        <v>806</v>
      </c>
      <c r="D39" s="1131" t="s">
        <v>868</v>
      </c>
      <c r="E39" s="1141" t="s">
        <v>858</v>
      </c>
      <c r="F39" s="1133" t="s">
        <v>825</v>
      </c>
      <c r="G39" s="1134" t="s">
        <v>826</v>
      </c>
      <c r="H39" s="1138" t="s">
        <v>869</v>
      </c>
      <c r="I39" s="1043"/>
      <c r="J39" s="912"/>
      <c r="K39" s="843" t="s">
        <v>266</v>
      </c>
      <c r="L39" s="843" t="s">
        <v>266</v>
      </c>
      <c r="M39" s="843"/>
      <c r="N39" s="843"/>
      <c r="O39" s="843"/>
      <c r="P39" s="843"/>
      <c r="Q39" s="843"/>
      <c r="T39" s="842">
        <f>T34+7</f>
        <v>45586</v>
      </c>
      <c r="U39">
        <f>U34+1</f>
        <v>7</v>
      </c>
      <c r="V39" s="863">
        <f>V34+5</f>
        <v>35</v>
      </c>
      <c r="W39" s="863">
        <f>V39</f>
        <v>35</v>
      </c>
      <c r="X39" s="865">
        <f>V39*2</f>
        <v>70</v>
      </c>
      <c r="Y39" s="865">
        <f>X39</f>
        <v>70</v>
      </c>
      <c r="Z39" s="864">
        <f>V39*3</f>
        <v>105</v>
      </c>
      <c r="AA39" s="864">
        <f>Z39</f>
        <v>105</v>
      </c>
      <c r="AC39">
        <f>AC34+1</f>
        <v>43</v>
      </c>
      <c r="AD39" s="863">
        <f>AD34+5</f>
        <v>35</v>
      </c>
      <c r="AE39" s="863">
        <f>AE34+AD39</f>
        <v>320</v>
      </c>
      <c r="AF39" s="865">
        <f t="shared" ref="AF39" si="16">AD39*2</f>
        <v>70</v>
      </c>
      <c r="AG39" s="865">
        <f t="shared" ref="AG39" si="17">AF39+AG34</f>
        <v>640</v>
      </c>
      <c r="AH39" s="864">
        <f t="shared" ref="AH39" si="18">AD39*3</f>
        <v>105</v>
      </c>
      <c r="AI39" s="864">
        <f t="shared" ref="AI39" si="19">AH39+AI34</f>
        <v>960</v>
      </c>
    </row>
    <row r="40" spans="1:35" ht="66">
      <c r="A40" s="1492"/>
      <c r="B40" s="276"/>
      <c r="C40" s="1140" t="s">
        <v>806</v>
      </c>
      <c r="D40" s="1131" t="s">
        <v>870</v>
      </c>
      <c r="E40" s="1141" t="s">
        <v>858</v>
      </c>
      <c r="F40" s="1133" t="s">
        <v>825</v>
      </c>
      <c r="G40" s="1134" t="s">
        <v>826</v>
      </c>
      <c r="H40" s="1138" t="s">
        <v>869</v>
      </c>
      <c r="I40" s="1043"/>
      <c r="J40" s="912"/>
      <c r="K40" s="843" t="s">
        <v>266</v>
      </c>
      <c r="L40" s="843" t="s">
        <v>266</v>
      </c>
      <c r="M40" s="843"/>
      <c r="N40" s="843"/>
      <c r="O40" s="843"/>
      <c r="P40" s="843"/>
      <c r="Q40" s="843"/>
      <c r="T40" s="842"/>
      <c r="V40" s="863"/>
      <c r="W40" s="863"/>
      <c r="X40" s="865"/>
      <c r="Y40" s="865"/>
      <c r="Z40" s="864"/>
      <c r="AA40" s="864"/>
      <c r="AD40" s="863"/>
      <c r="AE40" s="863"/>
      <c r="AF40" s="865"/>
      <c r="AG40" s="865"/>
      <c r="AH40" s="864"/>
      <c r="AI40" s="864"/>
    </row>
    <row r="41" spans="1:35">
      <c r="A41" s="1492"/>
      <c r="B41" s="276"/>
      <c r="C41" s="1082"/>
      <c r="H41" s="1082"/>
      <c r="M41" s="843"/>
      <c r="N41" s="843"/>
      <c r="O41" s="843"/>
      <c r="P41" s="843"/>
      <c r="Q41" s="843"/>
      <c r="T41" s="842"/>
      <c r="V41" s="863"/>
      <c r="W41" s="863"/>
      <c r="X41" s="865"/>
      <c r="Y41" s="865"/>
      <c r="Z41" s="864"/>
      <c r="AA41" s="864"/>
      <c r="AD41" s="863"/>
      <c r="AE41" s="863"/>
      <c r="AF41" s="865"/>
      <c r="AG41" s="865"/>
      <c r="AH41" s="864"/>
      <c r="AI41" s="864"/>
    </row>
    <row r="42" spans="1:35">
      <c r="A42" s="1492"/>
      <c r="B42" s="276"/>
      <c r="C42" s="1131"/>
      <c r="D42" s="1131"/>
      <c r="E42" s="1141"/>
      <c r="F42" s="843"/>
      <c r="G42" s="843"/>
      <c r="H42" s="1131"/>
      <c r="I42" s="1043"/>
      <c r="J42" s="912"/>
      <c r="K42" s="843"/>
      <c r="L42" s="843"/>
      <c r="M42" s="843"/>
      <c r="N42" s="843"/>
      <c r="O42" s="843"/>
      <c r="P42" s="843"/>
      <c r="Q42" s="843"/>
      <c r="T42" s="842"/>
      <c r="V42" s="863"/>
      <c r="W42" s="863"/>
      <c r="X42" s="865"/>
      <c r="Y42" s="865"/>
      <c r="Z42" s="864"/>
      <c r="AA42" s="864"/>
      <c r="AD42" s="863"/>
      <c r="AE42" s="863"/>
      <c r="AF42" s="865"/>
      <c r="AG42" s="865"/>
      <c r="AH42" s="864"/>
      <c r="AI42" s="864"/>
    </row>
    <row r="43" spans="1:35">
      <c r="A43" s="1493"/>
      <c r="B43" s="319"/>
      <c r="C43" s="1131"/>
      <c r="D43" s="1131"/>
      <c r="E43" s="843"/>
      <c r="F43" s="843"/>
      <c r="G43" s="843"/>
      <c r="H43" s="1131"/>
      <c r="I43" s="1043"/>
      <c r="J43" s="912"/>
      <c r="K43" s="843"/>
      <c r="L43" s="843"/>
      <c r="M43" s="843"/>
      <c r="N43" s="843"/>
      <c r="O43" s="843"/>
      <c r="P43" s="843"/>
      <c r="Q43" s="843"/>
      <c r="T43" s="842"/>
      <c r="V43" s="863"/>
      <c r="W43" s="863"/>
      <c r="X43" s="865"/>
      <c r="Y43" s="865"/>
      <c r="Z43" s="864"/>
      <c r="AA43" s="864"/>
      <c r="AD43" s="863"/>
      <c r="AE43" s="863"/>
      <c r="AF43" s="865"/>
      <c r="AG43" s="865"/>
      <c r="AH43" s="864"/>
      <c r="AI43" s="864"/>
    </row>
    <row r="44" spans="1:35">
      <c r="A44" s="1418" t="s">
        <v>6</v>
      </c>
      <c r="B44" s="771"/>
      <c r="C44" s="1131"/>
      <c r="D44" s="1131"/>
      <c r="E44" s="843"/>
      <c r="F44" s="843"/>
      <c r="G44" s="843"/>
      <c r="H44" s="1131"/>
      <c r="I44" s="1043"/>
      <c r="J44" s="912"/>
      <c r="K44" s="843"/>
      <c r="L44" s="843"/>
      <c r="M44" s="843"/>
      <c r="N44" s="843"/>
      <c r="O44" s="843"/>
      <c r="P44" s="843"/>
      <c r="Q44" s="843"/>
      <c r="T44" s="842">
        <f>T39+7</f>
        <v>45593</v>
      </c>
      <c r="V44" s="863"/>
      <c r="W44" s="863"/>
      <c r="X44" s="865"/>
      <c r="Y44" s="865"/>
      <c r="Z44" s="864"/>
      <c r="AA44" s="864"/>
      <c r="AD44" s="863"/>
      <c r="AE44" s="863"/>
      <c r="AF44" s="865"/>
      <c r="AG44" s="865"/>
      <c r="AH44" s="864"/>
      <c r="AI44" s="864"/>
    </row>
    <row r="45" spans="1:35">
      <c r="A45" s="1418"/>
      <c r="B45" s="772"/>
      <c r="C45" s="1131"/>
      <c r="D45" s="1131"/>
      <c r="E45" s="843"/>
      <c r="F45" s="843"/>
      <c r="G45" s="843"/>
      <c r="H45" s="1131"/>
      <c r="I45" s="1043"/>
      <c r="J45" s="912"/>
      <c r="K45" s="843"/>
      <c r="L45" s="843"/>
      <c r="M45" s="843"/>
      <c r="N45" s="843"/>
      <c r="O45" s="843"/>
      <c r="P45" s="843"/>
      <c r="Q45" s="843"/>
      <c r="T45" s="842"/>
      <c r="V45" s="863"/>
      <c r="W45" s="863"/>
      <c r="X45" s="865"/>
      <c r="Y45" s="865"/>
      <c r="Z45" s="864"/>
      <c r="AA45" s="864"/>
      <c r="AD45" s="863"/>
      <c r="AE45" s="863"/>
      <c r="AF45" s="865"/>
      <c r="AG45" s="865"/>
      <c r="AH45" s="864"/>
      <c r="AI45" s="864"/>
    </row>
    <row r="46" spans="1:35">
      <c r="A46" s="1418"/>
      <c r="B46" s="772"/>
      <c r="C46" s="1131"/>
      <c r="D46" s="1131"/>
      <c r="E46" s="843"/>
      <c r="F46" s="843"/>
      <c r="G46" s="843"/>
      <c r="H46" s="1131"/>
      <c r="I46" s="1043"/>
      <c r="J46" s="912"/>
      <c r="K46" s="843"/>
      <c r="L46" s="843"/>
      <c r="M46" s="843"/>
      <c r="N46" s="843"/>
      <c r="O46" s="843"/>
      <c r="P46" s="843"/>
      <c r="Q46" s="843"/>
      <c r="T46" s="842"/>
      <c r="V46" s="863"/>
      <c r="W46" s="863"/>
      <c r="X46" s="865"/>
      <c r="Y46" s="865"/>
      <c r="Z46" s="864"/>
      <c r="AA46" s="864"/>
      <c r="AD46" s="863"/>
      <c r="AE46" s="863"/>
      <c r="AF46" s="865"/>
      <c r="AG46" s="865"/>
      <c r="AH46" s="864"/>
      <c r="AI46" s="864"/>
    </row>
    <row r="47" spans="1:35">
      <c r="A47" s="1418"/>
      <c r="B47" s="772"/>
      <c r="C47" s="1131"/>
      <c r="D47" s="1131"/>
      <c r="E47" s="843"/>
      <c r="F47" s="843"/>
      <c r="G47" s="843"/>
      <c r="H47" s="1131"/>
      <c r="I47" s="1043"/>
      <c r="J47" s="912"/>
      <c r="K47" s="843"/>
      <c r="L47" s="843"/>
      <c r="M47" s="843"/>
      <c r="N47" s="843"/>
      <c r="O47" s="843"/>
      <c r="P47" s="843"/>
      <c r="Q47" s="843"/>
      <c r="T47" s="842"/>
      <c r="V47" s="863"/>
      <c r="W47" s="863"/>
      <c r="X47" s="865"/>
      <c r="Y47" s="865"/>
      <c r="Z47" s="864"/>
      <c r="AA47" s="864"/>
      <c r="AD47" s="863"/>
      <c r="AE47" s="863"/>
      <c r="AF47" s="865"/>
      <c r="AG47" s="865"/>
      <c r="AH47" s="864"/>
      <c r="AI47" s="864"/>
    </row>
    <row r="48" spans="1:35">
      <c r="A48" s="1418"/>
      <c r="B48" s="773"/>
      <c r="C48" s="1131"/>
      <c r="D48" s="1131"/>
      <c r="E48" s="843"/>
      <c r="F48" s="843"/>
      <c r="G48" s="843"/>
      <c r="H48" s="1131"/>
      <c r="I48" s="1043"/>
      <c r="J48" s="912"/>
      <c r="K48" s="843"/>
      <c r="L48" s="843"/>
      <c r="M48" s="843"/>
      <c r="N48" s="843"/>
      <c r="O48" s="843"/>
      <c r="P48" s="843"/>
      <c r="Q48" s="843"/>
      <c r="T48" s="842"/>
      <c r="V48" s="863"/>
      <c r="W48" s="863"/>
      <c r="X48" s="865"/>
      <c r="Y48" s="865"/>
      <c r="Z48" s="864"/>
      <c r="AA48" s="864"/>
      <c r="AD48" s="863"/>
      <c r="AE48" s="863"/>
      <c r="AF48" s="865"/>
      <c r="AG48" s="865"/>
      <c r="AH48" s="864"/>
      <c r="AI48" s="864"/>
    </row>
    <row r="49" spans="1:35" ht="64">
      <c r="A49" s="1418" t="s">
        <v>17</v>
      </c>
      <c r="B49" s="703"/>
      <c r="C49" s="1142" t="s">
        <v>871</v>
      </c>
      <c r="D49" s="1143" t="s">
        <v>873</v>
      </c>
      <c r="E49" s="1144" t="s">
        <v>874</v>
      </c>
      <c r="F49" s="1145"/>
      <c r="G49" s="1146"/>
      <c r="H49" s="1142" t="s">
        <v>875</v>
      </c>
      <c r="I49" s="1043"/>
      <c r="J49" s="912"/>
      <c r="K49" s="843"/>
      <c r="L49" s="843"/>
      <c r="M49" s="843"/>
      <c r="N49" s="843"/>
      <c r="O49" s="843"/>
      <c r="P49" s="843"/>
      <c r="Q49" s="843"/>
      <c r="T49" s="842">
        <f>T44+7</f>
        <v>45600</v>
      </c>
      <c r="U49">
        <f>U39+1</f>
        <v>8</v>
      </c>
      <c r="V49" s="863">
        <f>V44+5</f>
        <v>5</v>
      </c>
      <c r="W49" s="863">
        <f>V49+W$39</f>
        <v>40</v>
      </c>
      <c r="X49" s="865">
        <f>V49*2</f>
        <v>10</v>
      </c>
      <c r="Y49" s="865">
        <f>X49+Y$39</f>
        <v>80</v>
      </c>
      <c r="Z49" s="864">
        <f>V49*3</f>
        <v>15</v>
      </c>
      <c r="AA49" s="864">
        <f>Z49+AA$39</f>
        <v>120</v>
      </c>
      <c r="AC49">
        <f>AC39+1</f>
        <v>44</v>
      </c>
      <c r="AD49" s="863">
        <f>AD44+5</f>
        <v>5</v>
      </c>
      <c r="AE49" s="863">
        <f>AD49+AE$39</f>
        <v>325</v>
      </c>
      <c r="AF49" s="865">
        <f>AD49*2</f>
        <v>10</v>
      </c>
      <c r="AG49" s="865">
        <f>AF49+AG$39</f>
        <v>650</v>
      </c>
      <c r="AH49" s="864">
        <f>AD49*3</f>
        <v>15</v>
      </c>
      <c r="AI49" s="864">
        <f>AH49+AI$39</f>
        <v>975</v>
      </c>
    </row>
    <row r="50" spans="1:35">
      <c r="A50" s="1418"/>
      <c r="B50" s="704"/>
      <c r="C50" s="1131"/>
      <c r="D50" s="1131"/>
      <c r="E50" s="843"/>
      <c r="F50" s="843"/>
      <c r="G50" s="843"/>
      <c r="H50" s="1131"/>
      <c r="I50" s="1043"/>
      <c r="J50" s="912"/>
      <c r="K50" s="843"/>
      <c r="L50" s="843"/>
      <c r="M50" s="843"/>
      <c r="N50" s="843"/>
      <c r="O50" s="843"/>
      <c r="P50" s="843"/>
      <c r="Q50" s="843"/>
      <c r="T50" s="842"/>
      <c r="V50" s="863"/>
      <c r="W50" s="863"/>
      <c r="X50" s="865"/>
      <c r="Y50" s="865"/>
      <c r="Z50" s="864"/>
      <c r="AA50" s="864"/>
      <c r="AD50" s="863"/>
      <c r="AE50" s="863"/>
      <c r="AF50" s="865"/>
      <c r="AG50" s="865"/>
      <c r="AH50" s="864"/>
      <c r="AI50" s="864"/>
    </row>
    <row r="51" spans="1:35">
      <c r="A51" s="1418"/>
      <c r="B51" s="704"/>
      <c r="C51" s="1131"/>
      <c r="D51" s="1131"/>
      <c r="E51" s="843"/>
      <c r="F51" s="843"/>
      <c r="G51" s="843"/>
      <c r="H51" s="1131"/>
      <c r="I51" s="1043"/>
      <c r="J51" s="912"/>
      <c r="K51" s="843"/>
      <c r="L51" s="843"/>
      <c r="M51" s="843"/>
      <c r="N51" s="843"/>
      <c r="O51" s="843"/>
      <c r="P51" s="843"/>
      <c r="Q51" s="843"/>
      <c r="T51" s="842"/>
      <c r="V51" s="863"/>
      <c r="W51" s="863"/>
      <c r="X51" s="865"/>
      <c r="Y51" s="865"/>
      <c r="Z51" s="864"/>
      <c r="AA51" s="864"/>
      <c r="AD51" s="863"/>
      <c r="AE51" s="863"/>
      <c r="AF51" s="865"/>
      <c r="AG51" s="865"/>
      <c r="AH51" s="864"/>
      <c r="AI51" s="864"/>
    </row>
    <row r="52" spans="1:35">
      <c r="A52" s="1418"/>
      <c r="B52" s="704"/>
      <c r="C52" s="1131"/>
      <c r="D52" s="1131"/>
      <c r="E52" s="843"/>
      <c r="F52" s="843"/>
      <c r="G52" s="843"/>
      <c r="H52" s="1131"/>
      <c r="I52" s="1043"/>
      <c r="J52" s="912"/>
      <c r="K52" s="843"/>
      <c r="L52" s="843"/>
      <c r="M52" s="843"/>
      <c r="N52" s="843"/>
      <c r="O52" s="843"/>
      <c r="P52" s="843"/>
      <c r="Q52" s="843"/>
      <c r="T52" s="842"/>
      <c r="V52" s="863"/>
      <c r="W52" s="863"/>
      <c r="X52" s="865"/>
      <c r="Y52" s="865"/>
      <c r="Z52" s="864"/>
      <c r="AA52" s="864"/>
      <c r="AD52" s="863"/>
      <c r="AE52" s="863"/>
      <c r="AF52" s="865"/>
      <c r="AG52" s="865"/>
      <c r="AH52" s="864"/>
      <c r="AI52" s="864"/>
    </row>
    <row r="53" spans="1:35">
      <c r="A53" s="1418"/>
      <c r="B53" s="705"/>
      <c r="C53" s="1131"/>
      <c r="D53" s="1131"/>
      <c r="E53" s="843"/>
      <c r="F53" s="843"/>
      <c r="G53" s="843"/>
      <c r="H53" s="1131"/>
      <c r="I53" s="1043"/>
      <c r="J53" s="912"/>
      <c r="K53" s="843"/>
      <c r="L53" s="843"/>
      <c r="M53" s="843"/>
      <c r="N53" s="843"/>
      <c r="O53" s="843"/>
      <c r="P53" s="843"/>
      <c r="Q53" s="843"/>
      <c r="T53" s="842"/>
      <c r="V53" s="863"/>
      <c r="W53" s="863"/>
      <c r="X53" s="865"/>
      <c r="Y53" s="865"/>
      <c r="Z53" s="864"/>
      <c r="AA53" s="864"/>
      <c r="AD53" s="863"/>
      <c r="AE53" s="863"/>
      <c r="AF53" s="865"/>
      <c r="AG53" s="865"/>
      <c r="AH53" s="864"/>
      <c r="AI53" s="864"/>
    </row>
    <row r="54" spans="1:35" ht="80">
      <c r="A54" s="1418" t="s">
        <v>34</v>
      </c>
      <c r="B54" s="295"/>
      <c r="C54" s="1140" t="s">
        <v>876</v>
      </c>
      <c r="D54" s="1131" t="s">
        <v>878</v>
      </c>
      <c r="E54" s="1141" t="s">
        <v>879</v>
      </c>
      <c r="F54" s="1133" t="s">
        <v>825</v>
      </c>
      <c r="G54" s="1134" t="s">
        <v>826</v>
      </c>
      <c r="H54" s="1138" t="s">
        <v>880</v>
      </c>
      <c r="I54" s="1043"/>
      <c r="J54" s="912"/>
      <c r="K54" s="843" t="s">
        <v>266</v>
      </c>
      <c r="L54" s="843" t="s">
        <v>266</v>
      </c>
      <c r="M54" s="843"/>
      <c r="N54" s="843"/>
      <c r="O54" s="843"/>
      <c r="P54" s="843"/>
      <c r="Q54" s="843"/>
      <c r="T54" s="842">
        <f>T49+7</f>
        <v>45607</v>
      </c>
      <c r="U54">
        <f>U49+1</f>
        <v>9</v>
      </c>
      <c r="V54" s="863">
        <f>V49+5</f>
        <v>10</v>
      </c>
      <c r="W54" s="863">
        <f>V54+W$39</f>
        <v>45</v>
      </c>
      <c r="X54" s="865">
        <f>V54*2</f>
        <v>20</v>
      </c>
      <c r="Y54" s="865">
        <f>X54+Y$39</f>
        <v>90</v>
      </c>
      <c r="Z54" s="864">
        <f>V54*3</f>
        <v>30</v>
      </c>
      <c r="AA54" s="864">
        <f>Z54+AA$39</f>
        <v>135</v>
      </c>
      <c r="AC54">
        <f>AC49+1</f>
        <v>45</v>
      </c>
      <c r="AD54" s="863">
        <f>AD49+5</f>
        <v>10</v>
      </c>
      <c r="AE54" s="863">
        <f>AD54+AE$39</f>
        <v>330</v>
      </c>
      <c r="AF54" s="865">
        <f>AD54*2</f>
        <v>20</v>
      </c>
      <c r="AG54" s="865">
        <f>AF54+AG$39</f>
        <v>660</v>
      </c>
      <c r="AH54" s="864">
        <f>AD54*3</f>
        <v>30</v>
      </c>
      <c r="AI54" s="864">
        <f>AH54+AI$39</f>
        <v>990</v>
      </c>
    </row>
    <row r="55" spans="1:35" ht="96">
      <c r="A55" s="1418"/>
      <c r="B55" s="276"/>
      <c r="C55" s="1131" t="s">
        <v>881</v>
      </c>
      <c r="D55" s="1131" t="s">
        <v>883</v>
      </c>
      <c r="E55" s="1141" t="s">
        <v>871</v>
      </c>
      <c r="F55" s="1145"/>
      <c r="G55" s="1134" t="s">
        <v>884</v>
      </c>
      <c r="H55" s="1147" t="s">
        <v>885</v>
      </c>
      <c r="I55" s="1043"/>
      <c r="J55" s="912"/>
      <c r="K55" s="843" t="s">
        <v>266</v>
      </c>
      <c r="L55" s="843" t="s">
        <v>266</v>
      </c>
      <c r="M55" s="843"/>
      <c r="N55" s="843"/>
      <c r="O55" s="843"/>
      <c r="P55" s="843"/>
      <c r="Q55" s="843"/>
      <c r="T55" s="842"/>
      <c r="V55" s="863"/>
      <c r="W55" s="863"/>
      <c r="X55" s="865"/>
      <c r="Y55" s="865"/>
      <c r="Z55" s="864"/>
      <c r="AA55" s="864"/>
      <c r="AD55" s="863"/>
      <c r="AE55" s="863"/>
      <c r="AF55" s="865"/>
      <c r="AG55" s="865"/>
      <c r="AH55" s="864"/>
      <c r="AI55" s="864"/>
    </row>
    <row r="56" spans="1:35">
      <c r="A56" s="1418"/>
      <c r="B56" s="276"/>
      <c r="C56" s="1082"/>
      <c r="H56" s="1082"/>
      <c r="M56" s="843"/>
      <c r="N56" s="843"/>
      <c r="O56" s="843"/>
      <c r="P56" s="843"/>
      <c r="Q56" s="843"/>
      <c r="T56" s="842"/>
      <c r="V56" s="863"/>
      <c r="W56" s="863"/>
      <c r="X56" s="865"/>
      <c r="Y56" s="865"/>
      <c r="Z56" s="864"/>
      <c r="AA56" s="864"/>
      <c r="AD56" s="863"/>
      <c r="AE56" s="863"/>
      <c r="AF56" s="865"/>
      <c r="AG56" s="865"/>
      <c r="AH56" s="864"/>
      <c r="AI56" s="864"/>
    </row>
    <row r="57" spans="1:35">
      <c r="A57" s="1418"/>
      <c r="B57" s="276"/>
      <c r="C57" s="1131"/>
      <c r="D57" s="1131"/>
      <c r="E57" s="1141"/>
      <c r="F57" s="843"/>
      <c r="G57" s="843"/>
      <c r="H57" s="1131"/>
      <c r="I57" s="1043"/>
      <c r="J57" s="912"/>
      <c r="K57" s="843"/>
      <c r="L57" s="843"/>
      <c r="M57" s="843"/>
      <c r="N57" s="843"/>
      <c r="O57" s="843"/>
      <c r="P57" s="843"/>
      <c r="Q57" s="843"/>
      <c r="T57" s="842"/>
      <c r="V57" s="863"/>
      <c r="W57" s="863"/>
      <c r="X57" s="865"/>
      <c r="Y57" s="865"/>
      <c r="Z57" s="864"/>
      <c r="AA57" s="864"/>
      <c r="AD57" s="863"/>
      <c r="AE57" s="863"/>
      <c r="AF57" s="865"/>
      <c r="AG57" s="865"/>
      <c r="AH57" s="864"/>
      <c r="AI57" s="864"/>
    </row>
    <row r="58" spans="1:35">
      <c r="A58" s="1418"/>
      <c r="B58" s="319"/>
      <c r="C58" s="1131"/>
      <c r="D58" s="1131"/>
      <c r="E58" s="843"/>
      <c r="F58" s="843"/>
      <c r="G58" s="843"/>
      <c r="H58" s="1131"/>
      <c r="I58" s="1043"/>
      <c r="J58" s="912"/>
      <c r="K58" s="843"/>
      <c r="L58" s="843"/>
      <c r="M58" s="843"/>
      <c r="N58" s="843"/>
      <c r="O58" s="843"/>
      <c r="P58" s="843"/>
      <c r="Q58" s="843"/>
      <c r="T58" s="842"/>
      <c r="V58" s="863"/>
      <c r="W58" s="863"/>
      <c r="X58" s="865"/>
      <c r="Y58" s="865"/>
      <c r="Z58" s="864"/>
      <c r="AA58" s="864"/>
      <c r="AD58" s="863"/>
      <c r="AE58" s="863"/>
      <c r="AF58" s="865"/>
      <c r="AG58" s="865"/>
      <c r="AH58" s="864"/>
      <c r="AI58" s="864"/>
    </row>
    <row r="59" spans="1:35" ht="80">
      <c r="A59" s="1418" t="s">
        <v>70</v>
      </c>
      <c r="B59" s="295"/>
      <c r="C59" s="1147" t="s">
        <v>886</v>
      </c>
      <c r="D59" s="1131" t="s">
        <v>883</v>
      </c>
      <c r="E59" s="1141" t="s">
        <v>871</v>
      </c>
      <c r="F59" s="1145"/>
      <c r="G59" s="1134" t="s">
        <v>884</v>
      </c>
      <c r="H59" s="1147" t="s">
        <v>888</v>
      </c>
      <c r="I59" s="1043"/>
      <c r="J59" s="912"/>
      <c r="K59" s="843" t="s">
        <v>266</v>
      </c>
      <c r="L59" s="843"/>
      <c r="M59" s="843"/>
      <c r="N59" s="843"/>
      <c r="O59" s="843"/>
      <c r="P59" s="843"/>
      <c r="Q59" s="843"/>
      <c r="T59" s="842">
        <f>T54+7</f>
        <v>45614</v>
      </c>
      <c r="U59">
        <f>U54+1</f>
        <v>10</v>
      </c>
      <c r="V59" s="863">
        <f>V54+5</f>
        <v>15</v>
      </c>
      <c r="W59" s="863">
        <f>V59+W$39</f>
        <v>50</v>
      </c>
      <c r="X59" s="865">
        <f>V59*2</f>
        <v>30</v>
      </c>
      <c r="Y59" s="865">
        <f>X59+Y$39</f>
        <v>100</v>
      </c>
      <c r="Z59" s="864">
        <f>V59*3</f>
        <v>45</v>
      </c>
      <c r="AA59" s="864">
        <f>Z59+AA$39</f>
        <v>150</v>
      </c>
      <c r="AC59">
        <f>AC54+1</f>
        <v>46</v>
      </c>
      <c r="AD59" s="863">
        <f>AD54+5</f>
        <v>15</v>
      </c>
      <c r="AE59" s="863">
        <f>AD59+AE$39</f>
        <v>335</v>
      </c>
      <c r="AF59" s="865">
        <f>AD59*2</f>
        <v>30</v>
      </c>
      <c r="AG59" s="865">
        <f>AF59+AG$39</f>
        <v>670</v>
      </c>
      <c r="AH59" s="864">
        <f>AD59*3</f>
        <v>45</v>
      </c>
      <c r="AI59" s="864">
        <f>AH59+AI$39</f>
        <v>1005</v>
      </c>
    </row>
    <row r="60" spans="1:35" ht="53">
      <c r="A60" s="1418"/>
      <c r="B60" s="672" t="s">
        <v>797</v>
      </c>
      <c r="C60" s="1147" t="s">
        <v>889</v>
      </c>
      <c r="D60" s="1131" t="s">
        <v>883</v>
      </c>
      <c r="E60" s="1141" t="s">
        <v>871</v>
      </c>
      <c r="F60" s="1145"/>
      <c r="G60" s="1134" t="s">
        <v>884</v>
      </c>
      <c r="H60" s="1138" t="s">
        <v>891</v>
      </c>
      <c r="I60" s="1043"/>
      <c r="J60" s="912"/>
      <c r="K60" s="843" t="s">
        <v>266</v>
      </c>
      <c r="L60" s="843"/>
      <c r="M60" s="843"/>
      <c r="N60" s="843"/>
      <c r="O60" s="843"/>
      <c r="P60" s="843"/>
      <c r="Q60" s="843"/>
      <c r="T60" s="842"/>
      <c r="V60" s="863"/>
      <c r="W60" s="863"/>
      <c r="X60" s="865"/>
      <c r="Y60" s="865"/>
      <c r="Z60" s="864"/>
      <c r="AA60" s="864"/>
      <c r="AD60" s="863"/>
      <c r="AE60" s="863"/>
      <c r="AF60" s="865"/>
      <c r="AG60" s="865"/>
      <c r="AH60" s="864"/>
      <c r="AI60" s="864"/>
    </row>
    <row r="61" spans="1:35">
      <c r="A61" s="1418"/>
      <c r="B61" s="276"/>
      <c r="C61" s="1082"/>
      <c r="H61" s="1082"/>
      <c r="L61" s="843"/>
      <c r="M61" s="843"/>
      <c r="N61" s="843"/>
      <c r="O61" s="843"/>
      <c r="P61" s="843"/>
      <c r="Q61" s="843"/>
      <c r="T61" s="842"/>
      <c r="V61" s="863"/>
      <c r="W61" s="863"/>
      <c r="X61" s="865"/>
      <c r="Y61" s="865"/>
      <c r="Z61" s="864"/>
      <c r="AA61" s="864"/>
      <c r="AD61" s="863"/>
      <c r="AE61" s="863"/>
      <c r="AF61" s="865"/>
      <c r="AG61" s="865"/>
      <c r="AH61" s="864"/>
      <c r="AI61" s="864"/>
    </row>
    <row r="62" spans="1:35">
      <c r="A62" s="1418"/>
      <c r="B62" s="276"/>
      <c r="C62" s="1131"/>
      <c r="D62" s="1131"/>
      <c r="E62" s="1141"/>
      <c r="F62" s="843"/>
      <c r="G62" s="843"/>
      <c r="H62" s="1131"/>
      <c r="I62" s="1043"/>
      <c r="J62" s="912"/>
      <c r="K62" s="843"/>
      <c r="L62" s="843"/>
      <c r="M62" s="843"/>
      <c r="N62" s="843"/>
      <c r="O62" s="843"/>
      <c r="P62" s="843"/>
      <c r="Q62" s="843"/>
      <c r="T62" s="842"/>
      <c r="V62" s="863"/>
      <c r="W62" s="863"/>
      <c r="X62" s="865"/>
      <c r="Y62" s="865"/>
      <c r="Z62" s="864"/>
      <c r="AA62" s="864"/>
      <c r="AD62" s="863"/>
      <c r="AE62" s="863"/>
      <c r="AF62" s="865"/>
      <c r="AG62" s="865"/>
      <c r="AH62" s="864"/>
      <c r="AI62" s="864"/>
    </row>
    <row r="63" spans="1:35">
      <c r="A63" s="1418"/>
      <c r="B63" s="319"/>
      <c r="C63" s="1131"/>
      <c r="D63" s="1131"/>
      <c r="E63" s="843"/>
      <c r="F63" s="843"/>
      <c r="G63" s="843"/>
      <c r="H63" s="1131"/>
      <c r="I63" s="1043"/>
      <c r="J63" s="912"/>
      <c r="K63" s="843"/>
      <c r="L63" s="843"/>
      <c r="M63" s="843"/>
      <c r="N63" s="843"/>
      <c r="O63" s="843"/>
      <c r="P63" s="843"/>
      <c r="Q63" s="843"/>
      <c r="T63" s="842"/>
      <c r="V63" s="863"/>
      <c r="W63" s="863"/>
      <c r="X63" s="865"/>
      <c r="Y63" s="865"/>
      <c r="Z63" s="864"/>
      <c r="AA63" s="864"/>
      <c r="AD63" s="863"/>
      <c r="AE63" s="863"/>
      <c r="AF63" s="865"/>
      <c r="AG63" s="865"/>
      <c r="AH63" s="864"/>
      <c r="AI63" s="864"/>
    </row>
    <row r="64" spans="1:35" ht="53">
      <c r="A64" s="1418" t="s">
        <v>98</v>
      </c>
      <c r="B64" s="673" t="s">
        <v>803</v>
      </c>
      <c r="C64" s="1148" t="s">
        <v>806</v>
      </c>
      <c r="D64" s="1131" t="s">
        <v>883</v>
      </c>
      <c r="E64" s="1077" t="s">
        <v>871</v>
      </c>
      <c r="F64" s="1145"/>
      <c r="G64" s="1134" t="s">
        <v>884</v>
      </c>
      <c r="H64" s="1148" t="s">
        <v>893</v>
      </c>
      <c r="I64" s="1043"/>
      <c r="J64" s="912"/>
      <c r="K64" s="843" t="s">
        <v>266</v>
      </c>
      <c r="L64" s="843"/>
      <c r="M64" s="843"/>
      <c r="N64" s="843"/>
      <c r="O64" s="843"/>
      <c r="P64" s="843"/>
      <c r="Q64" s="843"/>
      <c r="T64" s="842">
        <f>T59+7</f>
        <v>45621</v>
      </c>
      <c r="U64">
        <f>U59+1</f>
        <v>11</v>
      </c>
      <c r="V64" s="863">
        <f>V59+5</f>
        <v>20</v>
      </c>
      <c r="W64" s="863">
        <f>V64+W$39</f>
        <v>55</v>
      </c>
      <c r="X64" s="865">
        <f>V64*2</f>
        <v>40</v>
      </c>
      <c r="Y64" s="865">
        <f>X64+Y$39</f>
        <v>110</v>
      </c>
      <c r="Z64" s="864">
        <f>V64*3</f>
        <v>60</v>
      </c>
      <c r="AA64" s="864">
        <f>Z64+AA$39</f>
        <v>165</v>
      </c>
      <c r="AC64">
        <f>AC59+1</f>
        <v>47</v>
      </c>
      <c r="AD64" s="863">
        <f>AD59+5</f>
        <v>20</v>
      </c>
      <c r="AE64" s="863">
        <f>AD64+AE$39</f>
        <v>340</v>
      </c>
      <c r="AF64" s="865">
        <f>AD64*2</f>
        <v>40</v>
      </c>
      <c r="AG64" s="865">
        <f>AF64+AG$39</f>
        <v>680</v>
      </c>
      <c r="AH64" s="864">
        <f>AD64*3</f>
        <v>60</v>
      </c>
      <c r="AI64" s="864">
        <f>AH64+AI$39</f>
        <v>1020</v>
      </c>
    </row>
    <row r="65" spans="1:35" ht="53">
      <c r="A65" s="1418"/>
      <c r="B65" s="669"/>
      <c r="C65" s="1148" t="s">
        <v>894</v>
      </c>
      <c r="D65" s="1131" t="s">
        <v>883</v>
      </c>
      <c r="E65" s="1077" t="s">
        <v>871</v>
      </c>
      <c r="F65" s="1145"/>
      <c r="G65" s="1134" t="s">
        <v>884</v>
      </c>
      <c r="H65" s="1148" t="s">
        <v>895</v>
      </c>
      <c r="I65" s="1043"/>
      <c r="J65" s="912"/>
      <c r="K65" s="843" t="s">
        <v>266</v>
      </c>
      <c r="L65" s="843"/>
      <c r="M65" s="843"/>
      <c r="N65" s="843"/>
      <c r="O65" s="843"/>
      <c r="P65" s="843"/>
      <c r="Q65" s="843"/>
      <c r="T65" s="842"/>
      <c r="V65" s="863"/>
      <c r="W65" s="863"/>
      <c r="X65" s="865"/>
      <c r="Y65" s="865"/>
      <c r="Z65" s="864"/>
      <c r="AA65" s="864"/>
      <c r="AD65" s="863"/>
      <c r="AE65" s="863"/>
      <c r="AF65" s="865"/>
      <c r="AG65" s="865"/>
      <c r="AH65" s="864"/>
      <c r="AI65" s="864"/>
    </row>
    <row r="66" spans="1:35">
      <c r="A66" s="1418"/>
      <c r="B66" s="669"/>
      <c r="C66" s="1131"/>
      <c r="D66" s="1131"/>
      <c r="E66" s="1141"/>
      <c r="F66" s="843"/>
      <c r="G66" s="843"/>
      <c r="H66" s="1131"/>
      <c r="I66" s="1043"/>
      <c r="J66" s="912"/>
      <c r="K66" s="843"/>
      <c r="L66" s="843"/>
      <c r="M66" s="843"/>
      <c r="N66" s="843"/>
      <c r="O66" s="843"/>
      <c r="P66" s="843"/>
      <c r="Q66" s="843"/>
      <c r="T66" s="842"/>
      <c r="V66" s="863"/>
      <c r="W66" s="863"/>
      <c r="X66" s="865"/>
      <c r="Y66" s="865"/>
      <c r="Z66" s="864"/>
      <c r="AA66" s="864"/>
      <c r="AD66" s="863"/>
      <c r="AE66" s="863"/>
      <c r="AF66" s="865"/>
      <c r="AG66" s="865"/>
      <c r="AH66" s="864"/>
      <c r="AI66" s="864"/>
    </row>
    <row r="67" spans="1:35">
      <c r="A67" s="1418"/>
      <c r="B67" s="669"/>
      <c r="C67" s="1082"/>
      <c r="H67" s="1082"/>
      <c r="L67" s="843"/>
      <c r="M67" s="843"/>
      <c r="N67" s="843"/>
      <c r="O67" s="843"/>
      <c r="P67" s="843"/>
      <c r="Q67" s="843"/>
      <c r="T67" s="842"/>
      <c r="V67" s="863"/>
      <c r="W67" s="863"/>
      <c r="X67" s="865"/>
      <c r="Y67" s="865"/>
      <c r="Z67" s="864"/>
      <c r="AA67" s="864"/>
      <c r="AD67" s="863"/>
      <c r="AE67" s="863"/>
      <c r="AF67" s="865"/>
      <c r="AG67" s="865"/>
      <c r="AH67" s="864"/>
      <c r="AI67" s="864"/>
    </row>
    <row r="68" spans="1:35">
      <c r="A68" s="1418"/>
      <c r="B68" s="670"/>
      <c r="C68" s="1131"/>
      <c r="D68" s="1131"/>
      <c r="E68" s="843"/>
      <c r="F68" s="843"/>
      <c r="G68" s="843"/>
      <c r="H68" s="1131"/>
      <c r="I68" s="1043"/>
      <c r="J68" s="912"/>
      <c r="K68" s="843"/>
      <c r="L68" s="843"/>
      <c r="M68" s="843"/>
      <c r="N68" s="843"/>
      <c r="O68" s="843"/>
      <c r="P68" s="843"/>
      <c r="Q68" s="843"/>
      <c r="T68" s="842"/>
      <c r="V68" s="863"/>
      <c r="W68" s="863"/>
      <c r="X68" s="865"/>
      <c r="Y68" s="865"/>
      <c r="Z68" s="864"/>
      <c r="AA68" s="864"/>
      <c r="AD68" s="863"/>
      <c r="AE68" s="863"/>
      <c r="AF68" s="865"/>
      <c r="AG68" s="865"/>
      <c r="AH68" s="864"/>
      <c r="AI68" s="864"/>
    </row>
    <row r="69" spans="1:35" ht="53">
      <c r="A69" s="1418" t="s">
        <v>126</v>
      </c>
      <c r="B69" s="295"/>
      <c r="C69" s="1148" t="s">
        <v>1035</v>
      </c>
      <c r="D69" s="1131" t="s">
        <v>883</v>
      </c>
      <c r="E69" s="1077" t="s">
        <v>899</v>
      </c>
      <c r="F69" s="1145"/>
      <c r="G69" s="1134" t="s">
        <v>884</v>
      </c>
      <c r="H69" s="1149" t="s">
        <v>900</v>
      </c>
      <c r="I69" s="1043"/>
      <c r="J69" s="912"/>
      <c r="K69" s="843" t="s">
        <v>266</v>
      </c>
      <c r="L69" s="843"/>
      <c r="M69" s="843"/>
      <c r="N69" s="843"/>
      <c r="O69" s="843"/>
      <c r="P69" s="843"/>
      <c r="Q69" s="843"/>
      <c r="T69" s="842">
        <f>T64+7</f>
        <v>45628</v>
      </c>
      <c r="U69">
        <f>U64+1</f>
        <v>12</v>
      </c>
      <c r="V69" s="863">
        <f>V64+5</f>
        <v>25</v>
      </c>
      <c r="W69" s="863">
        <f>V69+W$39</f>
        <v>60</v>
      </c>
      <c r="X69" s="865">
        <f>V69*2</f>
        <v>50</v>
      </c>
      <c r="Y69" s="865">
        <f>X69+Y$39</f>
        <v>120</v>
      </c>
      <c r="Z69" s="864">
        <f>V69*3</f>
        <v>75</v>
      </c>
      <c r="AA69" s="864">
        <f>Z69+AA$39</f>
        <v>180</v>
      </c>
      <c r="AC69">
        <f>AC64+1</f>
        <v>48</v>
      </c>
      <c r="AD69" s="863">
        <f>AD64+5</f>
        <v>25</v>
      </c>
      <c r="AE69" s="863">
        <f>AD69+AE$39</f>
        <v>345</v>
      </c>
      <c r="AF69" s="865">
        <f>AD69*2</f>
        <v>50</v>
      </c>
      <c r="AG69" s="865">
        <f>AF69+AG$39</f>
        <v>690</v>
      </c>
      <c r="AH69" s="864">
        <f>AD69*3</f>
        <v>75</v>
      </c>
      <c r="AI69" s="864">
        <f>AH69+AI$39</f>
        <v>1035</v>
      </c>
    </row>
    <row r="70" spans="1:35" ht="53">
      <c r="A70" s="1418"/>
      <c r="B70" s="276"/>
      <c r="C70" s="1148" t="s">
        <v>1035</v>
      </c>
      <c r="D70" s="1131" t="s">
        <v>883</v>
      </c>
      <c r="E70" s="1077" t="s">
        <v>899</v>
      </c>
      <c r="F70" s="1145"/>
      <c r="G70" s="1134" t="s">
        <v>884</v>
      </c>
      <c r="H70" s="1149" t="s">
        <v>901</v>
      </c>
      <c r="I70" s="1043"/>
      <c r="J70" s="912"/>
      <c r="K70" s="843" t="s">
        <v>266</v>
      </c>
      <c r="L70" s="843"/>
      <c r="M70" s="843"/>
      <c r="N70" s="843"/>
      <c r="O70" s="843"/>
      <c r="P70" s="843"/>
      <c r="Q70" s="843"/>
      <c r="T70" s="842"/>
      <c r="V70" s="863"/>
      <c r="W70" s="863"/>
      <c r="X70" s="865"/>
      <c r="Y70" s="865"/>
      <c r="Z70" s="864"/>
      <c r="AA70" s="864"/>
      <c r="AD70" s="863"/>
      <c r="AE70" s="863"/>
      <c r="AF70" s="865"/>
      <c r="AG70" s="865"/>
      <c r="AH70" s="864"/>
      <c r="AI70" s="864"/>
    </row>
    <row r="71" spans="1:35">
      <c r="A71" s="1418"/>
      <c r="B71" s="276"/>
      <c r="C71" s="1082"/>
      <c r="H71" s="1082"/>
      <c r="L71" s="843"/>
      <c r="M71" s="843"/>
      <c r="N71" s="843"/>
      <c r="O71" s="843"/>
      <c r="P71" s="843"/>
      <c r="Q71" s="843"/>
      <c r="T71" s="842"/>
      <c r="V71" s="863"/>
      <c r="W71" s="863"/>
      <c r="X71" s="865"/>
      <c r="Y71" s="865"/>
      <c r="Z71" s="864"/>
      <c r="AA71" s="864"/>
      <c r="AD71" s="863"/>
      <c r="AE71" s="863"/>
      <c r="AF71" s="865"/>
      <c r="AG71" s="865"/>
      <c r="AH71" s="864"/>
      <c r="AI71" s="864"/>
    </row>
    <row r="72" spans="1:35">
      <c r="A72" s="1418"/>
      <c r="B72" s="276"/>
      <c r="C72" s="1131"/>
      <c r="D72" s="1131"/>
      <c r="E72" s="1077"/>
      <c r="F72" s="843"/>
      <c r="G72" s="843"/>
      <c r="H72" s="1131"/>
      <c r="I72" s="1043"/>
      <c r="J72" s="912"/>
      <c r="K72" s="843"/>
      <c r="L72" s="843"/>
      <c r="M72" s="843"/>
      <c r="N72" s="843"/>
      <c r="O72" s="843"/>
      <c r="P72" s="843"/>
      <c r="Q72" s="843"/>
      <c r="T72" s="842"/>
      <c r="V72" s="863"/>
      <c r="W72" s="863"/>
      <c r="X72" s="865"/>
      <c r="Y72" s="865"/>
      <c r="Z72" s="864"/>
      <c r="AA72" s="864"/>
      <c r="AD72" s="863"/>
      <c r="AE72" s="863"/>
      <c r="AF72" s="865"/>
      <c r="AG72" s="865"/>
      <c r="AH72" s="864"/>
      <c r="AI72" s="864"/>
    </row>
    <row r="73" spans="1:35">
      <c r="A73" s="1418"/>
      <c r="B73" s="319"/>
      <c r="C73" s="1131"/>
      <c r="D73" s="1131"/>
      <c r="E73" s="843"/>
      <c r="F73" s="843"/>
      <c r="G73" s="843"/>
      <c r="H73" s="1131"/>
      <c r="I73" s="1043"/>
      <c r="J73" s="912"/>
      <c r="K73" s="843"/>
      <c r="L73" s="843"/>
      <c r="M73" s="843"/>
      <c r="N73" s="843"/>
      <c r="O73" s="843"/>
      <c r="P73" s="843"/>
      <c r="Q73" s="843"/>
      <c r="T73" s="842"/>
      <c r="V73" s="863"/>
      <c r="W73" s="863"/>
      <c r="X73" s="865"/>
      <c r="Y73" s="865"/>
      <c r="Z73" s="864"/>
      <c r="AA73" s="864"/>
      <c r="AD73" s="863"/>
      <c r="AE73" s="863"/>
      <c r="AF73" s="865"/>
      <c r="AG73" s="865"/>
      <c r="AH73" s="864"/>
      <c r="AI73" s="864"/>
    </row>
    <row r="74" spans="1:35" ht="53">
      <c r="A74" s="1418" t="s">
        <v>159</v>
      </c>
      <c r="B74" s="295"/>
      <c r="C74" s="1148" t="s">
        <v>1035</v>
      </c>
      <c r="D74" s="1131" t="s">
        <v>902</v>
      </c>
      <c r="E74" s="1077" t="s">
        <v>899</v>
      </c>
      <c r="F74" s="1145"/>
      <c r="G74" s="1134" t="s">
        <v>884</v>
      </c>
      <c r="H74" s="1149" t="s">
        <v>901</v>
      </c>
      <c r="I74" s="1043"/>
      <c r="J74" s="912"/>
      <c r="K74" s="843" t="s">
        <v>266</v>
      </c>
      <c r="L74" s="843"/>
      <c r="M74" s="843"/>
      <c r="N74" s="843"/>
      <c r="O74" s="843"/>
      <c r="P74" s="843"/>
      <c r="Q74" s="843"/>
      <c r="T74" s="842">
        <f>T69+7</f>
        <v>45635</v>
      </c>
      <c r="U74">
        <f>U69+1</f>
        <v>13</v>
      </c>
      <c r="V74" s="863">
        <f>V69+5</f>
        <v>30</v>
      </c>
      <c r="W74" s="863">
        <f>V74+W$39</f>
        <v>65</v>
      </c>
      <c r="X74" s="865">
        <f>V74*2</f>
        <v>60</v>
      </c>
      <c r="Y74" s="865">
        <f>X74+Y$39</f>
        <v>130</v>
      </c>
      <c r="Z74" s="864">
        <f>V74*3</f>
        <v>90</v>
      </c>
      <c r="AA74" s="864">
        <f>Z74+AA$39</f>
        <v>195</v>
      </c>
      <c r="AC74">
        <f>AC69+1</f>
        <v>49</v>
      </c>
      <c r="AD74" s="863">
        <f>AD69+5</f>
        <v>30</v>
      </c>
      <c r="AE74" s="863">
        <f>AD74+AE$39</f>
        <v>350</v>
      </c>
      <c r="AF74" s="865">
        <f>AD74*2</f>
        <v>60</v>
      </c>
      <c r="AG74" s="865">
        <f>AF74+AG$39</f>
        <v>700</v>
      </c>
      <c r="AH74" s="864">
        <f>AD74*3</f>
        <v>90</v>
      </c>
      <c r="AI74" s="864">
        <f>AH74+AI$39</f>
        <v>1050</v>
      </c>
    </row>
    <row r="75" spans="1:35" ht="53">
      <c r="A75" s="1418"/>
      <c r="B75" s="276"/>
      <c r="C75" s="1148" t="s">
        <v>1035</v>
      </c>
      <c r="D75" s="1131" t="s">
        <v>902</v>
      </c>
      <c r="E75" s="1077" t="s">
        <v>899</v>
      </c>
      <c r="F75" s="1145"/>
      <c r="G75" s="1134" t="s">
        <v>884</v>
      </c>
      <c r="H75" s="1149" t="s">
        <v>901</v>
      </c>
      <c r="I75" s="1043"/>
      <c r="J75" s="912"/>
      <c r="K75" s="843" t="s">
        <v>266</v>
      </c>
      <c r="L75" s="843"/>
      <c r="M75" s="843"/>
      <c r="N75" s="843"/>
      <c r="O75" s="843"/>
      <c r="P75" s="843"/>
      <c r="Q75" s="843"/>
      <c r="T75" s="842"/>
      <c r="V75" s="863"/>
      <c r="W75" s="863"/>
      <c r="X75" s="865"/>
      <c r="Y75" s="865"/>
      <c r="Z75" s="864"/>
      <c r="AA75" s="864"/>
      <c r="AD75" s="863"/>
      <c r="AE75" s="863"/>
      <c r="AF75" s="865"/>
      <c r="AG75" s="865"/>
      <c r="AH75" s="864"/>
      <c r="AI75" s="864"/>
    </row>
    <row r="76" spans="1:35">
      <c r="A76" s="1418"/>
      <c r="B76" s="276"/>
      <c r="C76" s="1082"/>
      <c r="H76" s="1082"/>
      <c r="L76" s="843"/>
      <c r="M76" s="843"/>
      <c r="N76" s="843"/>
      <c r="O76" s="843"/>
      <c r="P76" s="843"/>
      <c r="Q76" s="843"/>
      <c r="T76" s="842"/>
      <c r="V76" s="863"/>
      <c r="W76" s="863"/>
      <c r="X76" s="865"/>
      <c r="Y76" s="865"/>
      <c r="Z76" s="864"/>
      <c r="AA76" s="864"/>
      <c r="AD76" s="863"/>
      <c r="AE76" s="863"/>
      <c r="AF76" s="865"/>
      <c r="AG76" s="865"/>
      <c r="AH76" s="864"/>
      <c r="AI76" s="864"/>
    </row>
    <row r="77" spans="1:35">
      <c r="A77" s="1418"/>
      <c r="B77" s="276"/>
      <c r="C77" s="1131"/>
      <c r="D77" s="1131"/>
      <c r="E77" s="1077"/>
      <c r="F77" s="843"/>
      <c r="G77" s="843"/>
      <c r="H77" s="1131"/>
      <c r="I77" s="1043"/>
      <c r="J77" s="912"/>
      <c r="K77" s="843"/>
      <c r="L77" s="843"/>
      <c r="M77" s="843"/>
      <c r="N77" s="843"/>
      <c r="O77" s="843"/>
      <c r="P77" s="843"/>
      <c r="Q77" s="843"/>
      <c r="T77" s="842"/>
      <c r="V77" s="863"/>
      <c r="W77" s="863"/>
      <c r="X77" s="865"/>
      <c r="Y77" s="865"/>
      <c r="Z77" s="864"/>
      <c r="AA77" s="864"/>
      <c r="AD77" s="863"/>
      <c r="AE77" s="863"/>
      <c r="AF77" s="865"/>
      <c r="AG77" s="865"/>
      <c r="AH77" s="864"/>
      <c r="AI77" s="864"/>
    </row>
    <row r="78" spans="1:35">
      <c r="A78" s="1418"/>
      <c r="B78" s="319"/>
      <c r="C78" s="1131"/>
      <c r="D78" s="1131"/>
      <c r="E78" s="843"/>
      <c r="F78" s="843"/>
      <c r="G78" s="843"/>
      <c r="H78" s="1131"/>
      <c r="I78" s="1043"/>
      <c r="J78" s="912"/>
      <c r="K78" s="843"/>
      <c r="L78" s="843"/>
      <c r="M78" s="843"/>
      <c r="N78" s="843"/>
      <c r="O78" s="843"/>
      <c r="P78" s="843"/>
      <c r="Q78" s="843"/>
      <c r="T78" s="842"/>
      <c r="V78" s="863"/>
      <c r="W78" s="863"/>
      <c r="X78" s="865"/>
      <c r="Y78" s="865"/>
      <c r="Z78" s="864"/>
      <c r="AA78" s="864"/>
      <c r="AD78" s="863"/>
      <c r="AE78" s="863"/>
      <c r="AF78" s="865"/>
      <c r="AG78" s="865"/>
      <c r="AH78" s="864"/>
      <c r="AI78" s="864"/>
    </row>
    <row r="79" spans="1:35" ht="53">
      <c r="A79" s="1627" t="s">
        <v>195</v>
      </c>
      <c r="B79" s="295"/>
      <c r="C79" s="1148" t="s">
        <v>1036</v>
      </c>
      <c r="D79" s="1131" t="s">
        <v>902</v>
      </c>
      <c r="E79" s="1077" t="s">
        <v>899</v>
      </c>
      <c r="F79" s="1145"/>
      <c r="G79" s="1134" t="s">
        <v>884</v>
      </c>
      <c r="H79" s="1147" t="s">
        <v>903</v>
      </c>
      <c r="I79" s="1043"/>
      <c r="J79" s="912"/>
      <c r="K79" s="843" t="s">
        <v>266</v>
      </c>
      <c r="L79" s="843"/>
      <c r="M79" s="843"/>
      <c r="N79" s="843"/>
      <c r="O79" s="843"/>
      <c r="P79" s="843"/>
      <c r="Q79" s="843"/>
      <c r="T79" s="842">
        <f>T74+7</f>
        <v>45642</v>
      </c>
      <c r="U79">
        <f>U74+1</f>
        <v>14</v>
      </c>
      <c r="V79" s="863">
        <f>V74+5</f>
        <v>35</v>
      </c>
      <c r="W79" s="863">
        <f>V79+W$39</f>
        <v>70</v>
      </c>
      <c r="X79" s="865">
        <f>V79*2</f>
        <v>70</v>
      </c>
      <c r="Y79" s="865">
        <f>X79+Y$39</f>
        <v>140</v>
      </c>
      <c r="Z79" s="864">
        <f>V79*3</f>
        <v>105</v>
      </c>
      <c r="AA79" s="864">
        <f>Z79+AA$39</f>
        <v>210</v>
      </c>
      <c r="AC79">
        <f>AC74+1</f>
        <v>50</v>
      </c>
      <c r="AD79" s="863">
        <f>AD74+5</f>
        <v>35</v>
      </c>
      <c r="AE79" s="863">
        <f>AD79+AE$39</f>
        <v>355</v>
      </c>
      <c r="AF79" s="865">
        <f>AD79*2</f>
        <v>70</v>
      </c>
      <c r="AG79" s="865">
        <f>AF79+AG$39</f>
        <v>710</v>
      </c>
      <c r="AH79" s="864">
        <f>AD79*3</f>
        <v>105</v>
      </c>
      <c r="AI79" s="864">
        <f>AH79+AI$39</f>
        <v>1065</v>
      </c>
    </row>
    <row r="80" spans="1:35" ht="53">
      <c r="A80" s="1627"/>
      <c r="B80" s="276"/>
      <c r="C80" s="1148" t="s">
        <v>1036</v>
      </c>
      <c r="D80" s="1131" t="s">
        <v>902</v>
      </c>
      <c r="E80" s="1077" t="s">
        <v>899</v>
      </c>
      <c r="F80" s="1145"/>
      <c r="G80" s="1134" t="s">
        <v>884</v>
      </c>
      <c r="H80" s="1147" t="s">
        <v>904</v>
      </c>
      <c r="I80" s="1043"/>
      <c r="J80" s="912"/>
      <c r="K80" s="843" t="s">
        <v>266</v>
      </c>
      <c r="L80" s="843"/>
      <c r="M80" s="843"/>
      <c r="N80" s="843"/>
      <c r="O80" s="843"/>
      <c r="P80" s="843"/>
      <c r="Q80" s="843"/>
      <c r="T80" s="842"/>
      <c r="V80" s="863"/>
      <c r="W80" s="863"/>
      <c r="X80" s="865"/>
      <c r="Y80" s="865"/>
      <c r="Z80" s="864"/>
      <c r="AA80" s="864"/>
      <c r="AD80" s="863"/>
      <c r="AE80" s="863"/>
      <c r="AF80" s="865"/>
      <c r="AG80" s="865"/>
      <c r="AH80" s="864"/>
      <c r="AI80" s="864"/>
    </row>
    <row r="81" spans="1:35">
      <c r="A81" s="1627"/>
      <c r="B81" s="276"/>
      <c r="C81" s="1082"/>
      <c r="H81" s="1082"/>
      <c r="L81" s="843"/>
      <c r="M81" s="843"/>
      <c r="N81" s="843"/>
      <c r="O81" s="843"/>
      <c r="P81" s="843"/>
      <c r="Q81" s="843"/>
      <c r="T81" s="842"/>
      <c r="V81" s="863"/>
      <c r="W81" s="863"/>
      <c r="X81" s="865"/>
      <c r="Y81" s="865"/>
      <c r="Z81" s="864"/>
      <c r="AA81" s="864"/>
      <c r="AD81" s="863"/>
      <c r="AE81" s="863"/>
      <c r="AF81" s="865"/>
      <c r="AG81" s="865"/>
      <c r="AH81" s="864"/>
      <c r="AI81" s="864"/>
    </row>
    <row r="82" spans="1:35">
      <c r="A82" s="1627"/>
      <c r="B82" s="276"/>
      <c r="C82" s="1131"/>
      <c r="D82" s="1131"/>
      <c r="E82" s="1077"/>
      <c r="F82" s="843"/>
      <c r="G82" s="843"/>
      <c r="H82" s="1131"/>
      <c r="I82" s="1043"/>
      <c r="J82" s="912"/>
      <c r="K82" s="843"/>
      <c r="L82" s="843"/>
      <c r="M82" s="843"/>
      <c r="N82" s="843"/>
      <c r="O82" s="843"/>
      <c r="P82" s="843"/>
      <c r="Q82" s="843"/>
      <c r="T82" s="842"/>
      <c r="V82" s="863"/>
      <c r="W82" s="863"/>
      <c r="X82" s="865"/>
      <c r="Y82" s="865"/>
      <c r="Z82" s="864"/>
      <c r="AA82" s="864"/>
      <c r="AD82" s="863"/>
      <c r="AE82" s="863"/>
      <c r="AF82" s="865"/>
      <c r="AG82" s="865"/>
      <c r="AH82" s="864"/>
      <c r="AI82" s="864"/>
    </row>
    <row r="83" spans="1:35">
      <c r="A83" s="1418"/>
      <c r="B83" s="319"/>
      <c r="C83" s="1131"/>
      <c r="D83" s="1131"/>
      <c r="E83" s="843"/>
      <c r="F83" s="843"/>
      <c r="G83" s="843"/>
      <c r="H83" s="1131"/>
      <c r="I83" s="1043"/>
      <c r="J83" s="912"/>
      <c r="K83" s="843"/>
      <c r="L83" s="843"/>
      <c r="M83" s="843"/>
      <c r="N83" s="843"/>
      <c r="O83" s="843"/>
      <c r="P83" s="843"/>
      <c r="Q83" s="843"/>
      <c r="T83" s="842"/>
      <c r="V83" s="863"/>
      <c r="W83" s="863"/>
      <c r="X83" s="865"/>
      <c r="Y83" s="865"/>
      <c r="Z83" s="864"/>
      <c r="AA83" s="864"/>
      <c r="AD83" s="863"/>
      <c r="AE83" s="863"/>
      <c r="AF83" s="865"/>
      <c r="AG83" s="865"/>
      <c r="AH83" s="864"/>
      <c r="AI83" s="864"/>
    </row>
    <row r="84" spans="1:35">
      <c r="A84" s="1418" t="s">
        <v>6</v>
      </c>
      <c r="B84" s="774"/>
      <c r="C84" s="1131"/>
      <c r="D84" s="1131"/>
      <c r="E84" s="843"/>
      <c r="F84" s="843"/>
      <c r="G84" s="843"/>
      <c r="H84" s="1131"/>
      <c r="I84" s="1043"/>
      <c r="J84" s="912"/>
      <c r="K84" s="843"/>
      <c r="L84" s="843"/>
      <c r="M84" s="843"/>
      <c r="N84" s="843"/>
      <c r="O84" s="843"/>
      <c r="P84" s="843"/>
      <c r="Q84" s="843"/>
      <c r="T84" s="842">
        <f>T79+7</f>
        <v>45649</v>
      </c>
      <c r="V84" s="863"/>
      <c r="W84" s="863"/>
      <c r="X84" s="865"/>
      <c r="Y84" s="865"/>
      <c r="Z84" s="864"/>
      <c r="AA84" s="864"/>
      <c r="AD84" s="863"/>
      <c r="AE84" s="863"/>
      <c r="AF84" s="865"/>
      <c r="AG84" s="865"/>
      <c r="AH84" s="864"/>
      <c r="AI84" s="864"/>
    </row>
    <row r="85" spans="1:35">
      <c r="A85" s="1418"/>
      <c r="B85" s="772"/>
      <c r="C85" s="1131"/>
      <c r="D85" s="1131"/>
      <c r="E85" s="843"/>
      <c r="F85" s="843"/>
      <c r="G85" s="843"/>
      <c r="H85" s="1131"/>
      <c r="I85" s="1043"/>
      <c r="J85" s="912"/>
      <c r="K85" s="843"/>
      <c r="L85" s="843"/>
      <c r="M85" s="843"/>
      <c r="N85" s="843"/>
      <c r="O85" s="843"/>
      <c r="P85" s="843"/>
      <c r="Q85" s="843"/>
      <c r="T85" s="842"/>
      <c r="V85" s="863"/>
      <c r="W85" s="863"/>
      <c r="X85" s="865"/>
      <c r="Y85" s="865"/>
      <c r="Z85" s="864"/>
      <c r="AA85" s="864"/>
      <c r="AD85" s="863"/>
      <c r="AE85" s="863"/>
      <c r="AF85" s="865"/>
      <c r="AG85" s="865"/>
      <c r="AH85" s="864"/>
      <c r="AI85" s="864"/>
    </row>
    <row r="86" spans="1:35">
      <c r="A86" s="1418"/>
      <c r="B86" s="772" t="s">
        <v>16</v>
      </c>
      <c r="C86" s="1131"/>
      <c r="D86" s="1131"/>
      <c r="E86" s="843"/>
      <c r="F86" s="843"/>
      <c r="G86" s="843"/>
      <c r="H86" s="1131"/>
      <c r="I86" s="1043"/>
      <c r="J86" s="912"/>
      <c r="K86" s="843"/>
      <c r="L86" s="843"/>
      <c r="M86" s="843"/>
      <c r="N86" s="843"/>
      <c r="O86" s="843"/>
      <c r="P86" s="843"/>
      <c r="Q86" s="843"/>
      <c r="T86" s="842"/>
      <c r="V86" s="863"/>
      <c r="W86" s="863"/>
      <c r="X86" s="865"/>
      <c r="Y86" s="865"/>
      <c r="Z86" s="864"/>
      <c r="AA86" s="864"/>
      <c r="AD86" s="863"/>
      <c r="AE86" s="863"/>
      <c r="AF86" s="865"/>
      <c r="AG86" s="865"/>
      <c r="AH86" s="864"/>
      <c r="AI86" s="864"/>
    </row>
    <row r="87" spans="1:35">
      <c r="A87" s="1418"/>
      <c r="B87" s="772" t="s">
        <v>16</v>
      </c>
      <c r="C87" s="1131"/>
      <c r="D87" s="1131"/>
      <c r="E87" s="843"/>
      <c r="F87" s="843"/>
      <c r="G87" s="843"/>
      <c r="H87" s="1131"/>
      <c r="I87" s="1043"/>
      <c r="J87" s="912"/>
      <c r="K87" s="843"/>
      <c r="L87" s="843"/>
      <c r="M87" s="843"/>
      <c r="N87" s="843"/>
      <c r="O87" s="843"/>
      <c r="P87" s="843"/>
      <c r="Q87" s="843"/>
      <c r="T87" s="842"/>
      <c r="V87" s="863"/>
      <c r="W87" s="863"/>
      <c r="X87" s="865"/>
      <c r="Y87" s="865"/>
      <c r="Z87" s="864"/>
      <c r="AA87" s="864"/>
      <c r="AD87" s="863"/>
      <c r="AE87" s="863"/>
      <c r="AF87" s="865"/>
      <c r="AG87" s="865"/>
      <c r="AH87" s="864"/>
      <c r="AI87" s="864"/>
    </row>
    <row r="88" spans="1:35">
      <c r="A88" s="1418"/>
      <c r="B88" s="773"/>
      <c r="C88" s="1131"/>
      <c r="D88" s="1131"/>
      <c r="E88" s="843"/>
      <c r="F88" s="843"/>
      <c r="G88" s="843"/>
      <c r="H88" s="1131"/>
      <c r="I88" s="1043"/>
      <c r="J88" s="912"/>
      <c r="K88" s="843"/>
      <c r="L88" s="843"/>
      <c r="M88" s="843"/>
      <c r="N88" s="843"/>
      <c r="O88" s="843"/>
      <c r="P88" s="843"/>
      <c r="Q88" s="843"/>
      <c r="T88" s="842"/>
      <c r="V88" s="863"/>
      <c r="W88" s="863"/>
      <c r="X88" s="865"/>
      <c r="Y88" s="865"/>
      <c r="Z88" s="864"/>
      <c r="AA88" s="864"/>
      <c r="AD88" s="863"/>
      <c r="AE88" s="863"/>
      <c r="AF88" s="865"/>
      <c r="AG88" s="865"/>
      <c r="AH88" s="864"/>
      <c r="AI88" s="864"/>
    </row>
    <row r="89" spans="1:35">
      <c r="A89" s="1418" t="s">
        <v>6</v>
      </c>
      <c r="B89" s="774"/>
      <c r="C89" s="1131"/>
      <c r="D89" s="1131"/>
      <c r="E89" s="843"/>
      <c r="F89" s="843"/>
      <c r="G89" s="843"/>
      <c r="H89" s="1131"/>
      <c r="I89" s="1043"/>
      <c r="J89" s="912"/>
      <c r="K89" s="843"/>
      <c r="L89" s="843"/>
      <c r="M89" s="843"/>
      <c r="N89" s="843"/>
      <c r="O89" s="843"/>
      <c r="P89" s="843"/>
      <c r="Q89" s="843"/>
      <c r="T89" s="842">
        <f>T84+7</f>
        <v>45656</v>
      </c>
      <c r="V89" s="863"/>
      <c r="W89" s="863"/>
      <c r="X89" s="865"/>
      <c r="Y89" s="865"/>
      <c r="Z89" s="864"/>
      <c r="AA89" s="864"/>
      <c r="AD89" s="863"/>
      <c r="AE89" s="863"/>
      <c r="AF89" s="865"/>
      <c r="AG89" s="865"/>
      <c r="AH89" s="864"/>
      <c r="AI89" s="864"/>
    </row>
    <row r="90" spans="1:35">
      <c r="A90" s="1418"/>
      <c r="B90" s="772"/>
      <c r="C90" s="1131"/>
      <c r="D90" s="1131"/>
      <c r="E90" s="843"/>
      <c r="F90" s="843"/>
      <c r="G90" s="843"/>
      <c r="H90" s="1131"/>
      <c r="I90" s="1043"/>
      <c r="J90" s="912"/>
      <c r="K90" s="843"/>
      <c r="L90" s="843"/>
      <c r="M90" s="843"/>
      <c r="N90" s="843"/>
      <c r="O90" s="843"/>
      <c r="P90" s="843"/>
      <c r="Q90" s="843"/>
      <c r="T90" s="842"/>
      <c r="V90" s="863"/>
      <c r="W90" s="863"/>
      <c r="X90" s="865"/>
      <c r="Y90" s="865"/>
      <c r="Z90" s="864"/>
      <c r="AA90" s="864"/>
      <c r="AD90" s="863"/>
      <c r="AE90" s="863"/>
      <c r="AF90" s="865"/>
      <c r="AG90" s="865"/>
      <c r="AH90" s="864"/>
      <c r="AI90" s="864"/>
    </row>
    <row r="91" spans="1:35">
      <c r="A91" s="1418"/>
      <c r="B91" s="772" t="s">
        <v>16</v>
      </c>
      <c r="C91" s="1131"/>
      <c r="D91" s="1131"/>
      <c r="E91" s="843"/>
      <c r="F91" s="843"/>
      <c r="G91" s="843"/>
      <c r="H91" s="1131"/>
      <c r="I91" s="1043"/>
      <c r="J91" s="912"/>
      <c r="K91" s="843"/>
      <c r="L91" s="843"/>
      <c r="M91" s="843"/>
      <c r="N91" s="843"/>
      <c r="O91" s="843"/>
      <c r="P91" s="843"/>
      <c r="Q91" s="843"/>
      <c r="T91" s="842"/>
      <c r="V91" s="863"/>
      <c r="W91" s="863"/>
      <c r="X91" s="865"/>
      <c r="Y91" s="865"/>
      <c r="Z91" s="864"/>
      <c r="AA91" s="864"/>
      <c r="AD91" s="863"/>
      <c r="AE91" s="863"/>
      <c r="AF91" s="865"/>
      <c r="AG91" s="865"/>
      <c r="AH91" s="864"/>
      <c r="AI91" s="864"/>
    </row>
    <row r="92" spans="1:35">
      <c r="A92" s="1418"/>
      <c r="B92" s="772"/>
      <c r="C92" s="1131"/>
      <c r="D92" s="1131"/>
      <c r="E92" s="843"/>
      <c r="F92" s="843"/>
      <c r="G92" s="843"/>
      <c r="H92" s="1131"/>
      <c r="I92" s="1043"/>
      <c r="J92" s="912"/>
      <c r="K92" s="843"/>
      <c r="L92" s="843"/>
      <c r="M92" s="843"/>
      <c r="N92" s="843"/>
      <c r="O92" s="843"/>
      <c r="P92" s="843"/>
      <c r="Q92" s="843"/>
      <c r="T92" s="842"/>
      <c r="V92" s="863"/>
      <c r="W92" s="863"/>
      <c r="X92" s="865"/>
      <c r="Y92" s="865"/>
      <c r="Z92" s="864"/>
      <c r="AA92" s="864"/>
      <c r="AD92" s="863"/>
      <c r="AE92" s="863"/>
      <c r="AF92" s="865"/>
      <c r="AG92" s="865"/>
      <c r="AH92" s="864"/>
      <c r="AI92" s="864"/>
    </row>
    <row r="93" spans="1:35">
      <c r="A93" s="1418"/>
      <c r="B93" s="772"/>
      <c r="C93" s="1131"/>
      <c r="D93" s="1131"/>
      <c r="E93" s="843"/>
      <c r="F93" s="843"/>
      <c r="G93" s="843"/>
      <c r="H93" s="1131"/>
      <c r="I93" s="1043"/>
      <c r="J93" s="912"/>
      <c r="K93" s="843"/>
      <c r="L93" s="843"/>
      <c r="M93" s="843"/>
      <c r="N93" s="843"/>
      <c r="O93" s="843"/>
      <c r="P93" s="843"/>
      <c r="Q93" s="843"/>
      <c r="T93" s="842"/>
      <c r="V93" s="863"/>
      <c r="W93" s="863"/>
      <c r="X93" s="865"/>
      <c r="Y93" s="865"/>
      <c r="Z93" s="864"/>
      <c r="AA93" s="864"/>
      <c r="AD93" s="863"/>
      <c r="AE93" s="863"/>
      <c r="AF93" s="865"/>
      <c r="AG93" s="865"/>
      <c r="AH93" s="864"/>
      <c r="AI93" s="864"/>
    </row>
    <row r="94" spans="1:35">
      <c r="A94" s="1418" t="s">
        <v>36</v>
      </c>
      <c r="B94" s="712" t="s">
        <v>769</v>
      </c>
      <c r="C94" s="1131"/>
      <c r="D94" s="1131"/>
      <c r="E94" s="843"/>
      <c r="F94" s="843"/>
      <c r="G94" s="843"/>
      <c r="H94" s="1131"/>
      <c r="I94" s="1043"/>
      <c r="J94" s="912"/>
      <c r="K94" s="843"/>
      <c r="L94" s="843"/>
      <c r="M94" s="843"/>
      <c r="N94" s="843"/>
      <c r="O94" s="843"/>
      <c r="P94" s="843"/>
      <c r="Q94" s="843"/>
      <c r="T94" s="842">
        <f>T89+7</f>
        <v>45663</v>
      </c>
      <c r="U94">
        <f>U79+1</f>
        <v>15</v>
      </c>
      <c r="V94" s="863">
        <f>V89+5</f>
        <v>5</v>
      </c>
      <c r="W94" s="863">
        <f>V94+W$79</f>
        <v>75</v>
      </c>
      <c r="X94" s="865">
        <f>V94*2</f>
        <v>10</v>
      </c>
      <c r="Y94" s="865">
        <f>X94+Y$79</f>
        <v>150</v>
      </c>
      <c r="Z94" s="864">
        <f>V94*3</f>
        <v>15</v>
      </c>
      <c r="AA94" s="864">
        <f>Z94+AA$79</f>
        <v>225</v>
      </c>
      <c r="AC94">
        <f>AC79+1</f>
        <v>51</v>
      </c>
      <c r="AD94" s="863">
        <f>AD89+5</f>
        <v>5</v>
      </c>
      <c r="AE94" s="863">
        <f>AD94+AE$79</f>
        <v>360</v>
      </c>
      <c r="AF94" s="865">
        <f>AD94*2</f>
        <v>10</v>
      </c>
      <c r="AG94" s="865">
        <f>AF94+AG$79</f>
        <v>720</v>
      </c>
      <c r="AH94" s="864">
        <f>AD94*3</f>
        <v>15</v>
      </c>
      <c r="AI94" s="864">
        <f>AH94+AI$79</f>
        <v>1080</v>
      </c>
    </row>
    <row r="95" spans="1:35" ht="53">
      <c r="A95" s="1418"/>
      <c r="B95" s="276"/>
      <c r="C95" s="1142" t="s">
        <v>894</v>
      </c>
      <c r="D95" s="1131" t="s">
        <v>902</v>
      </c>
      <c r="E95" s="1077" t="s">
        <v>899</v>
      </c>
      <c r="F95" s="1145"/>
      <c r="G95" s="1134" t="s">
        <v>884</v>
      </c>
      <c r="H95" s="1147" t="s">
        <v>905</v>
      </c>
      <c r="I95" s="1043"/>
      <c r="J95" s="912"/>
      <c r="K95" s="843" t="s">
        <v>266</v>
      </c>
      <c r="L95" s="843"/>
      <c r="M95" s="843"/>
      <c r="N95" s="843"/>
      <c r="O95" s="843"/>
      <c r="P95" s="843"/>
      <c r="Q95" s="843"/>
      <c r="T95" s="842"/>
      <c r="V95" s="863"/>
      <c r="W95" s="863"/>
      <c r="X95" s="865"/>
      <c r="Y95" s="865"/>
      <c r="Z95" s="864"/>
      <c r="AA95" s="864"/>
      <c r="AD95" s="863"/>
      <c r="AE95" s="863"/>
      <c r="AF95" s="865"/>
      <c r="AG95" s="865"/>
      <c r="AH95" s="864"/>
      <c r="AI95" s="864"/>
    </row>
    <row r="96" spans="1:35" ht="48">
      <c r="A96" s="1418"/>
      <c r="B96" s="276"/>
      <c r="C96" s="1131" t="s">
        <v>879</v>
      </c>
      <c r="D96" s="1131" t="s">
        <v>902</v>
      </c>
      <c r="E96" s="1077" t="s">
        <v>899</v>
      </c>
      <c r="F96" s="843"/>
      <c r="G96" s="843"/>
      <c r="H96" s="1131" t="s">
        <v>906</v>
      </c>
      <c r="I96" s="1043"/>
      <c r="J96" s="912"/>
      <c r="K96" s="843" t="s">
        <v>266</v>
      </c>
      <c r="L96" s="843"/>
      <c r="M96" s="843"/>
      <c r="N96" s="843"/>
      <c r="O96" s="843"/>
      <c r="P96" s="843"/>
      <c r="Q96" s="843"/>
      <c r="T96" s="842"/>
      <c r="V96" s="863"/>
      <c r="W96" s="863"/>
      <c r="X96" s="865"/>
      <c r="Y96" s="865"/>
      <c r="Z96" s="864"/>
      <c r="AA96" s="864"/>
      <c r="AD96" s="863"/>
      <c r="AE96" s="863"/>
      <c r="AF96" s="865"/>
      <c r="AG96" s="865"/>
      <c r="AH96" s="864"/>
      <c r="AI96" s="864"/>
    </row>
    <row r="97" spans="1:35" ht="53">
      <c r="A97" s="1418"/>
      <c r="B97" s="276"/>
      <c r="C97" s="1150" t="s">
        <v>894</v>
      </c>
      <c r="D97" s="1131" t="s">
        <v>902</v>
      </c>
      <c r="E97" s="1077" t="s">
        <v>899</v>
      </c>
      <c r="F97" s="1145"/>
      <c r="G97" s="1134" t="s">
        <v>884</v>
      </c>
      <c r="H97" s="1147" t="s">
        <v>905</v>
      </c>
      <c r="I97" s="1043"/>
      <c r="J97" s="912"/>
      <c r="K97" s="843" t="s">
        <v>266</v>
      </c>
      <c r="L97" s="843"/>
      <c r="M97" s="843"/>
      <c r="N97" s="843"/>
      <c r="O97" s="843"/>
      <c r="P97" s="843"/>
      <c r="Q97" s="843"/>
      <c r="T97" s="842"/>
      <c r="V97" s="863"/>
      <c r="W97" s="863"/>
      <c r="X97" s="865"/>
      <c r="Y97" s="865"/>
      <c r="Z97" s="864"/>
      <c r="AA97" s="864"/>
      <c r="AD97" s="863"/>
      <c r="AE97" s="863"/>
      <c r="AF97" s="865"/>
      <c r="AG97" s="865"/>
      <c r="AH97" s="864"/>
      <c r="AI97" s="864"/>
    </row>
    <row r="98" spans="1:35">
      <c r="A98" s="1418"/>
      <c r="B98" s="319"/>
      <c r="C98" s="1131"/>
      <c r="D98" s="1131"/>
      <c r="E98" s="1077"/>
      <c r="F98" s="843"/>
      <c r="G98" s="843"/>
      <c r="H98" s="1131"/>
      <c r="I98" s="1043"/>
      <c r="J98" s="912"/>
      <c r="K98" s="843"/>
      <c r="L98" s="843"/>
      <c r="M98" s="843"/>
      <c r="N98" s="843"/>
      <c r="O98" s="843"/>
      <c r="P98" s="843"/>
      <c r="Q98" s="843"/>
      <c r="T98" s="842"/>
      <c r="V98" s="863"/>
      <c r="W98" s="863"/>
      <c r="X98" s="865"/>
      <c r="Y98" s="865"/>
      <c r="Z98" s="864"/>
      <c r="AA98" s="864"/>
      <c r="AD98" s="863"/>
      <c r="AE98" s="863"/>
      <c r="AF98" s="865"/>
      <c r="AG98" s="865"/>
      <c r="AH98" s="864"/>
      <c r="AI98" s="864"/>
    </row>
    <row r="99" spans="1:35">
      <c r="A99" s="1418" t="s">
        <v>73</v>
      </c>
      <c r="B99" s="295"/>
      <c r="C99" s="1151"/>
      <c r="D99" s="1152"/>
      <c r="E99" s="1153" t="s">
        <v>907</v>
      </c>
      <c r="F99" s="1153"/>
      <c r="G99" s="1153"/>
      <c r="H99" s="1154"/>
      <c r="I99" s="843"/>
      <c r="J99" s="912"/>
      <c r="K99" s="843"/>
      <c r="L99" s="843"/>
      <c r="M99" s="843"/>
      <c r="N99" s="843"/>
      <c r="O99" s="843"/>
      <c r="P99" s="843"/>
      <c r="Q99" s="843"/>
      <c r="T99" s="842">
        <f>T94+7</f>
        <v>45670</v>
      </c>
      <c r="U99">
        <f>U94+1</f>
        <v>16</v>
      </c>
      <c r="V99" s="863">
        <f>V94+5</f>
        <v>10</v>
      </c>
      <c r="W99" s="863">
        <f>V99+W$79</f>
        <v>80</v>
      </c>
      <c r="X99" s="865">
        <f>V99*2</f>
        <v>20</v>
      </c>
      <c r="Y99" s="865">
        <f>X99+Y$79</f>
        <v>160</v>
      </c>
      <c r="Z99" s="864">
        <f>V99*3</f>
        <v>30</v>
      </c>
      <c r="AA99" s="864">
        <f>Z99+AA$79</f>
        <v>240</v>
      </c>
      <c r="AC99">
        <f>AC94+1</f>
        <v>52</v>
      </c>
      <c r="AD99" s="863">
        <f>AD94+5</f>
        <v>10</v>
      </c>
      <c r="AE99" s="863">
        <f>AD99+AE$79</f>
        <v>365</v>
      </c>
      <c r="AF99" s="865">
        <f>AD99*2</f>
        <v>20</v>
      </c>
      <c r="AG99" s="865">
        <f>AF99+AG$79</f>
        <v>730</v>
      </c>
      <c r="AH99" s="864">
        <f>AD99*3</f>
        <v>30</v>
      </c>
      <c r="AI99" s="864">
        <f>AH99+AI$79</f>
        <v>1095</v>
      </c>
    </row>
    <row r="100" spans="1:35">
      <c r="A100" s="1418"/>
      <c r="B100" s="276"/>
      <c r="T100" s="842"/>
      <c r="V100" s="863"/>
      <c r="W100" s="863"/>
      <c r="X100" s="865"/>
      <c r="Y100" s="865"/>
      <c r="Z100" s="864"/>
      <c r="AA100" s="864"/>
      <c r="AD100" s="863"/>
      <c r="AE100" s="863"/>
      <c r="AF100" s="865"/>
      <c r="AG100" s="865"/>
      <c r="AH100" s="864"/>
      <c r="AI100" s="864"/>
    </row>
    <row r="101" spans="1:35">
      <c r="A101" s="1418"/>
      <c r="B101" s="276"/>
      <c r="T101" s="842"/>
      <c r="V101" s="863"/>
      <c r="W101" s="863"/>
      <c r="X101" s="865"/>
      <c r="Y101" s="865"/>
      <c r="Z101" s="864"/>
      <c r="AA101" s="864"/>
      <c r="AD101" s="863"/>
      <c r="AE101" s="863"/>
      <c r="AF101" s="865"/>
      <c r="AG101" s="865"/>
      <c r="AH101" s="864"/>
      <c r="AI101" s="864"/>
    </row>
    <row r="102" spans="1:35">
      <c r="A102" s="1418"/>
      <c r="B102" s="276"/>
      <c r="T102" s="842"/>
      <c r="V102" s="863"/>
      <c r="W102" s="863"/>
      <c r="X102" s="865"/>
      <c r="Y102" s="865"/>
      <c r="Z102" s="864"/>
      <c r="AA102" s="864"/>
      <c r="AD102" s="863"/>
      <c r="AE102" s="863"/>
      <c r="AF102" s="865"/>
      <c r="AG102" s="865"/>
      <c r="AH102" s="864"/>
      <c r="AI102" s="864"/>
    </row>
    <row r="103" spans="1:35">
      <c r="A103" s="1418"/>
      <c r="B103" s="319"/>
      <c r="T103" s="842"/>
      <c r="V103" s="863"/>
      <c r="W103" s="863"/>
      <c r="X103" s="865"/>
      <c r="Y103" s="865"/>
      <c r="Z103" s="864"/>
      <c r="AA103" s="864"/>
      <c r="AD103" s="863"/>
      <c r="AE103" s="863"/>
      <c r="AF103" s="865"/>
      <c r="AG103" s="865"/>
      <c r="AH103" s="864"/>
      <c r="AI103" s="864"/>
    </row>
    <row r="104" spans="1:35">
      <c r="A104" s="1418" t="s">
        <v>99</v>
      </c>
      <c r="B104" s="295"/>
      <c r="T104" s="842">
        <f>T99+7</f>
        <v>45677</v>
      </c>
      <c r="U104">
        <f>U99+1</f>
        <v>17</v>
      </c>
      <c r="V104" s="863">
        <f>V99+5</f>
        <v>15</v>
      </c>
      <c r="W104" s="863">
        <f>V104+W$79</f>
        <v>85</v>
      </c>
      <c r="X104" s="865">
        <f>V104*2</f>
        <v>30</v>
      </c>
      <c r="Y104" s="865">
        <f>X104+Y$79</f>
        <v>170</v>
      </c>
      <c r="Z104" s="864">
        <f>V104*3</f>
        <v>45</v>
      </c>
      <c r="AA104" s="864">
        <f>Z104+AA$79</f>
        <v>255</v>
      </c>
      <c r="AC104">
        <f>AC99+1</f>
        <v>53</v>
      </c>
      <c r="AD104" s="863">
        <f>AD99+5</f>
        <v>15</v>
      </c>
      <c r="AE104" s="863">
        <f>AD104+AE$79</f>
        <v>370</v>
      </c>
      <c r="AF104" s="865">
        <f>AD104*2</f>
        <v>30</v>
      </c>
      <c r="AG104" s="865">
        <f>AF104+AG$79</f>
        <v>740</v>
      </c>
      <c r="AH104" s="864">
        <f>AD104*3</f>
        <v>45</v>
      </c>
      <c r="AI104" s="864">
        <f>AH104+AI$79</f>
        <v>1110</v>
      </c>
    </row>
    <row r="105" spans="1:35">
      <c r="A105" s="1418"/>
      <c r="B105" s="276"/>
      <c r="T105" s="842"/>
      <c r="V105" s="863"/>
      <c r="W105" s="863"/>
      <c r="X105" s="865"/>
      <c r="Y105" s="865"/>
      <c r="Z105" s="864"/>
      <c r="AA105" s="864"/>
      <c r="AD105" s="863"/>
      <c r="AE105" s="863"/>
      <c r="AF105" s="865"/>
      <c r="AG105" s="865"/>
      <c r="AH105" s="864"/>
      <c r="AI105" s="864"/>
    </row>
    <row r="106" spans="1:35">
      <c r="A106" s="1418"/>
      <c r="B106" s="276"/>
      <c r="T106" s="842"/>
      <c r="V106" s="863"/>
      <c r="W106" s="863"/>
      <c r="X106" s="865"/>
      <c r="Y106" s="865"/>
      <c r="Z106" s="864"/>
      <c r="AA106" s="864"/>
      <c r="AD106" s="863"/>
      <c r="AE106" s="863"/>
      <c r="AF106" s="865"/>
      <c r="AG106" s="865"/>
      <c r="AH106" s="864"/>
      <c r="AI106" s="864"/>
    </row>
    <row r="107" spans="1:35">
      <c r="A107" s="1418"/>
      <c r="B107" s="276"/>
      <c r="T107" s="842"/>
      <c r="V107" s="863"/>
      <c r="W107" s="863"/>
      <c r="X107" s="865"/>
      <c r="Y107" s="865"/>
      <c r="Z107" s="864"/>
      <c r="AA107" s="864"/>
      <c r="AD107" s="863"/>
      <c r="AE107" s="863"/>
      <c r="AF107" s="865"/>
      <c r="AG107" s="865"/>
      <c r="AH107" s="864"/>
      <c r="AI107" s="864"/>
    </row>
    <row r="108" spans="1:35">
      <c r="A108" s="1627"/>
      <c r="B108" s="319"/>
      <c r="T108" s="842"/>
      <c r="V108" s="863"/>
      <c r="W108" s="863"/>
      <c r="X108" s="865"/>
      <c r="Y108" s="865"/>
      <c r="Z108" s="864"/>
      <c r="AA108" s="864"/>
      <c r="AD108" s="863"/>
      <c r="AE108" s="863"/>
      <c r="AF108" s="865"/>
      <c r="AG108" s="865"/>
      <c r="AH108" s="864"/>
      <c r="AI108" s="864"/>
    </row>
    <row r="109" spans="1:35">
      <c r="A109" s="1418" t="s">
        <v>127</v>
      </c>
      <c r="B109" s="775" t="s">
        <v>409</v>
      </c>
      <c r="T109" s="842">
        <f>T104+7</f>
        <v>45684</v>
      </c>
      <c r="U109">
        <f>U104+1</f>
        <v>18</v>
      </c>
      <c r="V109" s="863">
        <f>V104+5</f>
        <v>20</v>
      </c>
      <c r="W109" s="863">
        <f>V109+W$79</f>
        <v>90</v>
      </c>
      <c r="X109" s="865">
        <f>V109*2</f>
        <v>40</v>
      </c>
      <c r="Y109" s="865">
        <f>X109+Y$79</f>
        <v>180</v>
      </c>
      <c r="Z109" s="864">
        <f>V109*3</f>
        <v>60</v>
      </c>
      <c r="AA109" s="864">
        <f>Z109+AA$79</f>
        <v>270</v>
      </c>
      <c r="AC109">
        <f>AC104+1</f>
        <v>54</v>
      </c>
      <c r="AD109" s="863">
        <f>AD104+5</f>
        <v>20</v>
      </c>
      <c r="AE109" s="863">
        <f>AD109+AE$79</f>
        <v>375</v>
      </c>
      <c r="AF109" s="865">
        <f>AD109*2</f>
        <v>40</v>
      </c>
      <c r="AG109" s="865">
        <f>AF109+AG$79</f>
        <v>750</v>
      </c>
      <c r="AH109" s="864">
        <f>AD109*3</f>
        <v>60</v>
      </c>
      <c r="AI109" s="864">
        <f>AH109+AI$79</f>
        <v>1125</v>
      </c>
    </row>
    <row r="110" spans="1:35">
      <c r="A110" s="1418"/>
      <c r="B110" s="669"/>
      <c r="T110" s="842"/>
      <c r="V110" s="863"/>
      <c r="W110" s="863"/>
      <c r="X110" s="865"/>
      <c r="Y110" s="865"/>
      <c r="Z110" s="864"/>
      <c r="AA110" s="864"/>
      <c r="AD110" s="863"/>
      <c r="AE110" s="863"/>
      <c r="AF110" s="865"/>
      <c r="AG110" s="865"/>
      <c r="AH110" s="864"/>
      <c r="AI110" s="864"/>
    </row>
    <row r="111" spans="1:35">
      <c r="A111" s="1418"/>
      <c r="B111" s="669"/>
      <c r="T111" s="842"/>
      <c r="V111" s="863"/>
      <c r="W111" s="863"/>
      <c r="X111" s="865"/>
      <c r="Y111" s="865"/>
      <c r="Z111" s="864"/>
      <c r="AA111" s="864"/>
      <c r="AD111" s="863"/>
      <c r="AE111" s="863"/>
      <c r="AF111" s="865"/>
      <c r="AG111" s="865"/>
      <c r="AH111" s="864"/>
      <c r="AI111" s="864"/>
    </row>
    <row r="112" spans="1:35">
      <c r="A112" s="1418"/>
      <c r="B112" s="669"/>
      <c r="T112" s="842"/>
      <c r="V112" s="863"/>
      <c r="W112" s="863"/>
      <c r="X112" s="865"/>
      <c r="Y112" s="865"/>
      <c r="Z112" s="864"/>
      <c r="AA112" s="864"/>
      <c r="AD112" s="863"/>
      <c r="AE112" s="863"/>
      <c r="AF112" s="865"/>
      <c r="AG112" s="865"/>
      <c r="AH112" s="864"/>
      <c r="AI112" s="864"/>
    </row>
    <row r="113" spans="1:35">
      <c r="A113" s="1418"/>
      <c r="B113" s="670"/>
      <c r="T113" s="842"/>
      <c r="V113" s="863"/>
      <c r="W113" s="863"/>
      <c r="X113" s="865"/>
      <c r="Y113" s="865"/>
      <c r="Z113" s="864"/>
      <c r="AA113" s="864"/>
      <c r="AD113" s="863"/>
      <c r="AE113" s="863"/>
      <c r="AF113" s="865"/>
      <c r="AG113" s="865"/>
      <c r="AH113" s="864"/>
      <c r="AI113" s="864"/>
    </row>
    <row r="114" spans="1:35">
      <c r="A114" s="1418" t="s">
        <v>162</v>
      </c>
      <c r="B114" s="666"/>
      <c r="T114" s="842">
        <f>T109+7</f>
        <v>45691</v>
      </c>
      <c r="U114">
        <f>U109+1</f>
        <v>19</v>
      </c>
      <c r="V114" s="863">
        <f>V109+5</f>
        <v>25</v>
      </c>
      <c r="W114" s="863">
        <f>V114+W$79</f>
        <v>95</v>
      </c>
      <c r="X114" s="865">
        <f>V114*2</f>
        <v>50</v>
      </c>
      <c r="Y114" s="865">
        <f>X114+Y$79</f>
        <v>190</v>
      </c>
      <c r="Z114" s="864">
        <f>V114*3</f>
        <v>75</v>
      </c>
      <c r="AA114" s="864">
        <f>Z114+AA$79</f>
        <v>285</v>
      </c>
      <c r="AC114">
        <f>AC109+1</f>
        <v>55</v>
      </c>
      <c r="AD114" s="863">
        <f>AD109+5</f>
        <v>25</v>
      </c>
      <c r="AE114" s="863">
        <f>AD114+AE$79</f>
        <v>380</v>
      </c>
      <c r="AF114" s="865">
        <f>AD114*2</f>
        <v>50</v>
      </c>
      <c r="AG114" s="865">
        <f>AF114+AG$79</f>
        <v>760</v>
      </c>
      <c r="AH114" s="864">
        <f>AD114*3</f>
        <v>75</v>
      </c>
      <c r="AI114" s="864">
        <f>AH114+AI$79</f>
        <v>1140</v>
      </c>
    </row>
    <row r="115" spans="1:35">
      <c r="A115" s="1418"/>
      <c r="B115" s="667"/>
      <c r="T115" s="842"/>
      <c r="V115" s="863"/>
      <c r="W115" s="863"/>
      <c r="X115" s="865"/>
      <c r="Y115" s="865"/>
      <c r="Z115" s="864"/>
      <c r="AA115" s="864"/>
      <c r="AD115" s="863"/>
      <c r="AE115" s="863"/>
      <c r="AF115" s="865"/>
      <c r="AG115" s="865"/>
      <c r="AH115" s="864"/>
      <c r="AI115" s="864"/>
    </row>
    <row r="116" spans="1:35">
      <c r="A116" s="1418"/>
      <c r="B116" s="667"/>
      <c r="T116" s="842"/>
      <c r="V116" s="863"/>
      <c r="W116" s="863"/>
      <c r="X116" s="865"/>
      <c r="Y116" s="865"/>
      <c r="Z116" s="864"/>
      <c r="AA116" s="864"/>
      <c r="AD116" s="863"/>
      <c r="AE116" s="863"/>
      <c r="AF116" s="865"/>
      <c r="AG116" s="865"/>
      <c r="AH116" s="864"/>
      <c r="AI116" s="864"/>
    </row>
    <row r="117" spans="1:35">
      <c r="A117" s="1418"/>
      <c r="B117" s="667"/>
      <c r="T117" s="842"/>
      <c r="V117" s="863"/>
      <c r="W117" s="863"/>
      <c r="X117" s="865"/>
      <c r="Y117" s="865"/>
      <c r="Z117" s="864"/>
      <c r="AA117" s="864"/>
      <c r="AD117" s="863"/>
      <c r="AE117" s="863"/>
      <c r="AF117" s="865"/>
      <c r="AG117" s="865"/>
      <c r="AH117" s="864"/>
      <c r="AI117" s="864"/>
    </row>
    <row r="118" spans="1:35">
      <c r="A118" s="1418"/>
      <c r="B118" s="668"/>
      <c r="T118" s="842"/>
      <c r="V118" s="863"/>
      <c r="W118" s="863"/>
      <c r="X118" s="865"/>
      <c r="Y118" s="865"/>
      <c r="Z118" s="864"/>
      <c r="AA118" s="864"/>
      <c r="AD118" s="863"/>
      <c r="AE118" s="863"/>
      <c r="AF118" s="865"/>
      <c r="AG118" s="865"/>
      <c r="AH118" s="864"/>
      <c r="AI118" s="864"/>
    </row>
    <row r="119" spans="1:35">
      <c r="A119" s="1418" t="s">
        <v>197</v>
      </c>
      <c r="B119" s="295"/>
      <c r="T119" s="842">
        <f>T114+7</f>
        <v>45698</v>
      </c>
      <c r="U119">
        <f>U114+1</f>
        <v>20</v>
      </c>
      <c r="V119" s="863">
        <f>V114+5</f>
        <v>30</v>
      </c>
      <c r="W119" s="863">
        <f>V119+W$79</f>
        <v>100</v>
      </c>
      <c r="X119" s="865">
        <f>V119*2</f>
        <v>60</v>
      </c>
      <c r="Y119" s="865">
        <f>X119+Y$79</f>
        <v>200</v>
      </c>
      <c r="Z119" s="864">
        <f>V119*3</f>
        <v>90</v>
      </c>
      <c r="AA119" s="864">
        <f>Z119+AA$79</f>
        <v>300</v>
      </c>
      <c r="AC119">
        <f>AC114+1</f>
        <v>56</v>
      </c>
      <c r="AD119" s="863">
        <f>AD114+5</f>
        <v>30</v>
      </c>
      <c r="AE119" s="863">
        <f>AD119+AE$79</f>
        <v>385</v>
      </c>
      <c r="AF119" s="865">
        <f>AD119*2</f>
        <v>60</v>
      </c>
      <c r="AG119" s="865">
        <f>AF119+AG$79</f>
        <v>770</v>
      </c>
      <c r="AH119" s="864">
        <f>AD119*3</f>
        <v>90</v>
      </c>
      <c r="AI119" s="864">
        <f>AH119+AI$79</f>
        <v>1155</v>
      </c>
    </row>
    <row r="120" spans="1:35">
      <c r="A120" s="1418"/>
      <c r="B120" s="276"/>
      <c r="T120" s="842"/>
      <c r="V120" s="863"/>
      <c r="W120" s="863"/>
      <c r="X120" s="865"/>
      <c r="Y120" s="865"/>
      <c r="Z120" s="864"/>
      <c r="AA120" s="864"/>
      <c r="AD120" s="863"/>
      <c r="AE120" s="863"/>
      <c r="AF120" s="865"/>
      <c r="AG120" s="865"/>
      <c r="AH120" s="864"/>
      <c r="AI120" s="864"/>
    </row>
    <row r="121" spans="1:35">
      <c r="A121" s="1418"/>
      <c r="B121" s="276"/>
      <c r="T121" s="842"/>
      <c r="V121" s="863"/>
      <c r="W121" s="863"/>
      <c r="X121" s="865"/>
      <c r="Y121" s="865"/>
      <c r="Z121" s="864"/>
      <c r="AA121" s="864"/>
      <c r="AD121" s="863"/>
      <c r="AE121" s="863"/>
      <c r="AF121" s="865"/>
      <c r="AG121" s="865"/>
      <c r="AH121" s="864"/>
      <c r="AI121" s="864"/>
    </row>
    <row r="122" spans="1:35">
      <c r="A122" s="1418"/>
      <c r="B122" s="276"/>
      <c r="T122" s="842"/>
      <c r="V122" s="863"/>
      <c r="W122" s="863"/>
      <c r="X122" s="865"/>
      <c r="Y122" s="865"/>
      <c r="Z122" s="864"/>
      <c r="AA122" s="864"/>
      <c r="AD122" s="863"/>
      <c r="AE122" s="863"/>
      <c r="AF122" s="865"/>
      <c r="AG122" s="865"/>
      <c r="AH122" s="864"/>
      <c r="AI122" s="864"/>
    </row>
    <row r="123" spans="1:35">
      <c r="A123" s="1418"/>
      <c r="B123" s="319"/>
      <c r="T123" s="842"/>
      <c r="V123" s="863"/>
      <c r="W123" s="863"/>
      <c r="X123" s="865"/>
      <c r="Y123" s="865"/>
      <c r="Z123" s="864"/>
      <c r="AA123" s="864"/>
      <c r="AD123" s="863"/>
      <c r="AE123" s="863"/>
      <c r="AF123" s="865"/>
      <c r="AG123" s="865"/>
      <c r="AH123" s="864"/>
      <c r="AI123" s="864"/>
    </row>
    <row r="124" spans="1:35">
      <c r="A124" s="1418" t="s">
        <v>6</v>
      </c>
      <c r="B124" s="771"/>
      <c r="T124" s="842">
        <f>T119+7</f>
        <v>45705</v>
      </c>
      <c r="V124" s="863"/>
      <c r="W124" s="863"/>
      <c r="X124" s="865"/>
      <c r="Y124" s="865"/>
      <c r="Z124" s="864"/>
      <c r="AA124" s="864"/>
      <c r="AD124" s="863"/>
      <c r="AE124" s="863"/>
      <c r="AF124" s="865"/>
      <c r="AG124" s="865"/>
      <c r="AH124" s="864"/>
      <c r="AI124" s="864"/>
    </row>
    <row r="125" spans="1:35">
      <c r="A125" s="1418"/>
      <c r="B125" s="772"/>
      <c r="T125" s="842"/>
      <c r="V125" s="863"/>
      <c r="W125" s="863"/>
      <c r="X125" s="865"/>
      <c r="Y125" s="865"/>
      <c r="Z125" s="864"/>
      <c r="AA125" s="864"/>
      <c r="AD125" s="863"/>
      <c r="AE125" s="863"/>
      <c r="AF125" s="865"/>
      <c r="AG125" s="865"/>
      <c r="AH125" s="864"/>
      <c r="AI125" s="864"/>
    </row>
    <row r="126" spans="1:35">
      <c r="A126" s="1418"/>
      <c r="B126" s="772"/>
      <c r="T126" s="842"/>
      <c r="V126" s="863"/>
      <c r="W126" s="863"/>
      <c r="X126" s="865"/>
      <c r="Y126" s="865"/>
      <c r="Z126" s="864"/>
      <c r="AA126" s="864"/>
      <c r="AD126" s="863"/>
      <c r="AE126" s="863"/>
      <c r="AF126" s="865"/>
      <c r="AG126" s="865"/>
      <c r="AH126" s="864"/>
      <c r="AI126" s="864"/>
    </row>
    <row r="127" spans="1:35">
      <c r="A127" s="1418"/>
      <c r="B127" s="772"/>
      <c r="T127" s="842"/>
      <c r="V127" s="863"/>
      <c r="W127" s="863"/>
      <c r="X127" s="865"/>
      <c r="Y127" s="865"/>
      <c r="Z127" s="864"/>
      <c r="AA127" s="864"/>
      <c r="AD127" s="863"/>
      <c r="AE127" s="863"/>
      <c r="AF127" s="865"/>
      <c r="AG127" s="865"/>
      <c r="AH127" s="864"/>
      <c r="AI127" s="864"/>
    </row>
    <row r="128" spans="1:35">
      <c r="A128" s="1418"/>
      <c r="B128" s="773"/>
      <c r="T128" s="842"/>
      <c r="V128" s="863"/>
      <c r="W128" s="863"/>
      <c r="X128" s="865"/>
      <c r="Y128" s="865"/>
      <c r="Z128" s="864"/>
      <c r="AA128" s="864"/>
      <c r="AD128" s="863"/>
      <c r="AE128" s="863"/>
      <c r="AF128" s="865"/>
      <c r="AG128" s="865"/>
      <c r="AH128" s="864"/>
      <c r="AI128" s="864"/>
    </row>
    <row r="129" spans="1:35">
      <c r="A129" s="1493" t="s">
        <v>38</v>
      </c>
      <c r="B129" s="295"/>
      <c r="T129" s="842">
        <f>T124+7</f>
        <v>45712</v>
      </c>
      <c r="U129">
        <f>U119+1</f>
        <v>21</v>
      </c>
      <c r="V129" s="863">
        <f>V124+5</f>
        <v>5</v>
      </c>
      <c r="W129" s="863">
        <f>V129+W$119</f>
        <v>105</v>
      </c>
      <c r="X129" s="865">
        <f>V129*2</f>
        <v>10</v>
      </c>
      <c r="Y129" s="865">
        <f>X129+Y$119</f>
        <v>210</v>
      </c>
      <c r="Z129" s="864">
        <f>V129*3</f>
        <v>15</v>
      </c>
      <c r="AA129" s="864">
        <f>Z129+AA$119</f>
        <v>315</v>
      </c>
      <c r="AC129">
        <f>AC119+1</f>
        <v>57</v>
      </c>
      <c r="AD129" s="863">
        <f>AD124+5</f>
        <v>5</v>
      </c>
      <c r="AE129" s="863">
        <f>AD129+AE$119</f>
        <v>390</v>
      </c>
      <c r="AF129" s="865">
        <f>AD129*2</f>
        <v>10</v>
      </c>
      <c r="AG129" s="865">
        <f>AF129+AG$119</f>
        <v>780</v>
      </c>
      <c r="AH129" s="864">
        <f>AD129*3</f>
        <v>15</v>
      </c>
      <c r="AI129" s="864">
        <f>AH129+AI$119</f>
        <v>1170</v>
      </c>
    </row>
    <row r="130" spans="1:35">
      <c r="A130" s="1418"/>
      <c r="B130" s="276"/>
      <c r="T130" s="842"/>
      <c r="V130" s="863"/>
      <c r="W130" s="863"/>
      <c r="X130" s="865"/>
      <c r="Y130" s="865"/>
      <c r="Z130" s="864"/>
      <c r="AA130" s="864"/>
      <c r="AD130" s="863"/>
      <c r="AE130" s="863"/>
      <c r="AF130" s="865"/>
      <c r="AG130" s="865"/>
      <c r="AH130" s="864"/>
      <c r="AI130" s="864"/>
    </row>
    <row r="131" spans="1:35">
      <c r="A131" s="1418"/>
      <c r="B131" s="276"/>
      <c r="T131" s="842"/>
      <c r="V131" s="863"/>
      <c r="W131" s="863"/>
      <c r="X131" s="865"/>
      <c r="Y131" s="865"/>
      <c r="Z131" s="864"/>
      <c r="AA131" s="864"/>
      <c r="AD131" s="863"/>
      <c r="AE131" s="863"/>
      <c r="AF131" s="865"/>
      <c r="AG131" s="865"/>
      <c r="AH131" s="864"/>
      <c r="AI131" s="864"/>
    </row>
    <row r="132" spans="1:35">
      <c r="A132" s="1418"/>
      <c r="B132" s="276"/>
      <c r="T132" s="842"/>
      <c r="V132" s="863"/>
      <c r="W132" s="863"/>
      <c r="X132" s="865"/>
      <c r="Y132" s="865"/>
      <c r="Z132" s="864"/>
      <c r="AA132" s="864"/>
      <c r="AD132" s="863"/>
      <c r="AE132" s="863"/>
      <c r="AF132" s="865"/>
      <c r="AG132" s="865"/>
      <c r="AH132" s="864"/>
      <c r="AI132" s="864"/>
    </row>
    <row r="133" spans="1:35">
      <c r="A133" s="1418"/>
      <c r="B133" s="319"/>
      <c r="T133" s="842"/>
      <c r="V133" s="863"/>
      <c r="W133" s="863"/>
      <c r="X133" s="865"/>
      <c r="Y133" s="865"/>
      <c r="Z133" s="864"/>
      <c r="AA133" s="864"/>
      <c r="AD133" s="863"/>
      <c r="AE133" s="863"/>
      <c r="AF133" s="865"/>
      <c r="AG133" s="865"/>
      <c r="AH133" s="864"/>
      <c r="AI133" s="864"/>
    </row>
    <row r="134" spans="1:35">
      <c r="A134" s="1418" t="s">
        <v>75</v>
      </c>
      <c r="B134" s="295"/>
      <c r="T134" s="842">
        <f>T129+7</f>
        <v>45719</v>
      </c>
      <c r="U134">
        <f>U129+1</f>
        <v>22</v>
      </c>
      <c r="V134" s="863">
        <f>V129+5</f>
        <v>10</v>
      </c>
      <c r="W134" s="863">
        <f>V134+W$119</f>
        <v>110</v>
      </c>
      <c r="X134" s="865">
        <f>V134*2</f>
        <v>20</v>
      </c>
      <c r="Y134" s="865">
        <f>X134+Y$119</f>
        <v>220</v>
      </c>
      <c r="Z134" s="864">
        <f>V134*3</f>
        <v>30</v>
      </c>
      <c r="AA134" s="864">
        <f>Z134+AA$119</f>
        <v>330</v>
      </c>
      <c r="AC134">
        <f>AC129+1</f>
        <v>58</v>
      </c>
      <c r="AD134" s="863">
        <f>AD129+5</f>
        <v>10</v>
      </c>
      <c r="AE134" s="863">
        <f>AD134+AE$119</f>
        <v>395</v>
      </c>
      <c r="AF134" s="865">
        <f>AD134*2</f>
        <v>20</v>
      </c>
      <c r="AG134" s="865">
        <f>AF134+AG$119</f>
        <v>790</v>
      </c>
      <c r="AH134" s="864">
        <f>AD134*3</f>
        <v>30</v>
      </c>
      <c r="AI134" s="864">
        <f>AH134+AI$119</f>
        <v>1185</v>
      </c>
    </row>
    <row r="135" spans="1:35">
      <c r="A135" s="1418"/>
      <c r="B135" s="276"/>
      <c r="T135" s="842"/>
      <c r="V135" s="863"/>
      <c r="W135" s="863"/>
      <c r="X135" s="865"/>
      <c r="Y135" s="865"/>
      <c r="Z135" s="864"/>
      <c r="AA135" s="864"/>
      <c r="AD135" s="863"/>
      <c r="AE135" s="863"/>
      <c r="AF135" s="865"/>
      <c r="AG135" s="865"/>
      <c r="AH135" s="864"/>
      <c r="AI135" s="864"/>
    </row>
    <row r="136" spans="1:35">
      <c r="A136" s="1418"/>
      <c r="B136" s="276"/>
      <c r="T136" s="842"/>
      <c r="V136" s="863"/>
      <c r="W136" s="863"/>
      <c r="X136" s="865"/>
      <c r="Y136" s="865"/>
      <c r="Z136" s="864"/>
      <c r="AA136" s="864"/>
      <c r="AD136" s="863"/>
      <c r="AE136" s="863"/>
      <c r="AF136" s="865"/>
      <c r="AG136" s="865"/>
      <c r="AH136" s="864"/>
      <c r="AI136" s="864"/>
    </row>
    <row r="137" spans="1:35">
      <c r="A137" s="1418"/>
      <c r="B137" s="276"/>
      <c r="T137" s="842"/>
      <c r="V137" s="863"/>
      <c r="W137" s="863"/>
      <c r="X137" s="865"/>
      <c r="Y137" s="865"/>
      <c r="Z137" s="864"/>
      <c r="AA137" s="864"/>
      <c r="AD137" s="863"/>
      <c r="AE137" s="863"/>
      <c r="AF137" s="865"/>
      <c r="AG137" s="865"/>
      <c r="AH137" s="864"/>
      <c r="AI137" s="864"/>
    </row>
    <row r="138" spans="1:35">
      <c r="A138" s="1418"/>
      <c r="B138" s="319"/>
      <c r="T138" s="842"/>
      <c r="V138" s="863"/>
      <c r="W138" s="863"/>
      <c r="X138" s="865"/>
      <c r="Y138" s="865"/>
      <c r="Z138" s="864"/>
      <c r="AA138" s="864"/>
      <c r="AD138" s="863"/>
      <c r="AE138" s="863"/>
      <c r="AF138" s="865"/>
      <c r="AG138" s="865"/>
      <c r="AH138" s="864"/>
      <c r="AI138" s="864"/>
    </row>
    <row r="139" spans="1:35">
      <c r="A139" s="1418" t="s">
        <v>100</v>
      </c>
      <c r="B139" s="295"/>
      <c r="T139" s="842">
        <f>T134+7</f>
        <v>45726</v>
      </c>
      <c r="U139">
        <f>U134+1</f>
        <v>23</v>
      </c>
      <c r="V139" s="863">
        <f>V134+5</f>
        <v>15</v>
      </c>
      <c r="W139" s="863">
        <f>V139+W$119</f>
        <v>115</v>
      </c>
      <c r="X139" s="865">
        <f>V139*2</f>
        <v>30</v>
      </c>
      <c r="Y139" s="865">
        <f>X139+Y$119</f>
        <v>230</v>
      </c>
      <c r="Z139" s="864">
        <f>V139*3</f>
        <v>45</v>
      </c>
      <c r="AA139" s="864">
        <f>Z139+AA$119</f>
        <v>345</v>
      </c>
      <c r="AC139">
        <f>AC134+1</f>
        <v>59</v>
      </c>
      <c r="AD139" s="863">
        <f>AD134+5</f>
        <v>15</v>
      </c>
      <c r="AE139" s="863">
        <f>AD139+AE$119</f>
        <v>400</v>
      </c>
      <c r="AF139" s="865">
        <f>AD139*2</f>
        <v>30</v>
      </c>
      <c r="AG139" s="865">
        <f>AF139+AG$119</f>
        <v>800</v>
      </c>
      <c r="AH139" s="864">
        <f>AD139*3</f>
        <v>45</v>
      </c>
      <c r="AI139" s="864">
        <f>AH139+AI$119</f>
        <v>1200</v>
      </c>
    </row>
    <row r="140" spans="1:35">
      <c r="A140" s="1418"/>
      <c r="B140" s="276"/>
      <c r="T140" s="842"/>
      <c r="V140" s="863"/>
      <c r="W140" s="863"/>
      <c r="X140" s="865"/>
      <c r="Y140" s="865"/>
      <c r="Z140" s="864"/>
      <c r="AA140" s="864"/>
      <c r="AD140" s="863"/>
      <c r="AE140" s="863"/>
      <c r="AF140" s="865"/>
      <c r="AG140" s="865"/>
      <c r="AH140" s="864"/>
      <c r="AI140" s="864"/>
    </row>
    <row r="141" spans="1:35">
      <c r="A141" s="1418"/>
      <c r="B141" s="276"/>
      <c r="T141" s="842"/>
      <c r="V141" s="863"/>
      <c r="W141" s="863"/>
      <c r="X141" s="865"/>
      <c r="Y141" s="865"/>
      <c r="Z141" s="864"/>
      <c r="AA141" s="864"/>
      <c r="AD141" s="863"/>
      <c r="AE141" s="863"/>
      <c r="AF141" s="865"/>
      <c r="AG141" s="865"/>
      <c r="AH141" s="864"/>
      <c r="AI141" s="864"/>
    </row>
    <row r="142" spans="1:35">
      <c r="A142" s="1418"/>
      <c r="B142" s="276"/>
      <c r="T142" s="842"/>
      <c r="V142" s="863"/>
      <c r="W142" s="863"/>
      <c r="X142" s="865"/>
      <c r="Y142" s="865"/>
      <c r="Z142" s="864"/>
      <c r="AA142" s="864"/>
      <c r="AD142" s="863"/>
      <c r="AE142" s="863"/>
      <c r="AF142" s="865"/>
      <c r="AG142" s="865"/>
      <c r="AH142" s="864"/>
      <c r="AI142" s="864"/>
    </row>
    <row r="143" spans="1:35">
      <c r="A143" s="1418"/>
      <c r="B143" s="319"/>
      <c r="T143" s="842"/>
      <c r="V143" s="863"/>
      <c r="W143" s="863"/>
      <c r="X143" s="865"/>
      <c r="Y143" s="865"/>
      <c r="Z143" s="864"/>
      <c r="AA143" s="864"/>
      <c r="AD143" s="863"/>
      <c r="AE143" s="863"/>
      <c r="AF143" s="865"/>
      <c r="AG143" s="865"/>
      <c r="AH143" s="864"/>
      <c r="AI143" s="864"/>
    </row>
    <row r="144" spans="1:35">
      <c r="A144" s="1418" t="s">
        <v>132</v>
      </c>
      <c r="B144" s="276"/>
      <c r="T144" s="842">
        <f>T139+7</f>
        <v>45733</v>
      </c>
      <c r="U144">
        <f>U139+1</f>
        <v>24</v>
      </c>
      <c r="V144" s="863">
        <f>V139+5</f>
        <v>20</v>
      </c>
      <c r="W144" s="863">
        <f>V144+W$119</f>
        <v>120</v>
      </c>
      <c r="X144" s="865">
        <f>V144*2</f>
        <v>40</v>
      </c>
      <c r="Y144" s="865">
        <f>X144+Y$119</f>
        <v>240</v>
      </c>
      <c r="Z144" s="864">
        <f>V144*3</f>
        <v>60</v>
      </c>
      <c r="AA144" s="864">
        <f>Z144+AA$119</f>
        <v>360</v>
      </c>
      <c r="AC144">
        <f>AC139+1</f>
        <v>60</v>
      </c>
      <c r="AD144" s="863">
        <f>AD139+5</f>
        <v>20</v>
      </c>
      <c r="AE144" s="863">
        <f>AD144+AE$119</f>
        <v>405</v>
      </c>
      <c r="AF144" s="865">
        <f>AD144*2</f>
        <v>40</v>
      </c>
      <c r="AG144" s="865">
        <f>AF144+AG$119</f>
        <v>810</v>
      </c>
      <c r="AH144" s="864">
        <f>AD144*3</f>
        <v>60</v>
      </c>
      <c r="AI144" s="864">
        <f>AH144+AI$119</f>
        <v>1215</v>
      </c>
    </row>
    <row r="145" spans="1:35">
      <c r="A145" s="1418"/>
      <c r="B145" s="276"/>
      <c r="T145" s="842"/>
      <c r="V145" s="863"/>
      <c r="W145" s="863"/>
      <c r="X145" s="865"/>
      <c r="Y145" s="865"/>
      <c r="Z145" s="864"/>
      <c r="AA145" s="864"/>
      <c r="AD145" s="863"/>
      <c r="AE145" s="863"/>
      <c r="AF145" s="865"/>
      <c r="AG145" s="865"/>
      <c r="AH145" s="864"/>
      <c r="AI145" s="864"/>
    </row>
    <row r="146" spans="1:35">
      <c r="A146" s="1418"/>
      <c r="B146" s="276"/>
      <c r="T146" s="842"/>
      <c r="V146" s="863"/>
      <c r="W146" s="863"/>
      <c r="X146" s="865"/>
      <c r="Y146" s="865"/>
      <c r="Z146" s="864"/>
      <c r="AA146" s="864"/>
      <c r="AD146" s="863"/>
      <c r="AE146" s="863"/>
      <c r="AF146" s="865"/>
      <c r="AG146" s="865"/>
      <c r="AH146" s="864"/>
      <c r="AI146" s="864"/>
    </row>
    <row r="147" spans="1:35">
      <c r="A147" s="1418"/>
      <c r="B147" s="276"/>
      <c r="T147" s="842"/>
      <c r="V147" s="863"/>
      <c r="W147" s="863"/>
      <c r="X147" s="865"/>
      <c r="Y147" s="865"/>
      <c r="Z147" s="864"/>
      <c r="AA147" s="864"/>
      <c r="AD147" s="863"/>
      <c r="AE147" s="863"/>
      <c r="AF147" s="865"/>
      <c r="AG147" s="865"/>
      <c r="AH147" s="864"/>
      <c r="AI147" s="864"/>
    </row>
    <row r="148" spans="1:35">
      <c r="A148" s="1418"/>
      <c r="B148" s="319"/>
      <c r="T148" s="842"/>
      <c r="V148" s="863"/>
      <c r="W148" s="863"/>
      <c r="X148" s="865"/>
      <c r="Y148" s="865"/>
      <c r="Z148" s="864"/>
      <c r="AA148" s="864"/>
      <c r="AD148" s="863"/>
      <c r="AE148" s="863"/>
      <c r="AF148" s="865"/>
      <c r="AG148" s="865"/>
      <c r="AH148" s="864"/>
      <c r="AI148" s="864"/>
    </row>
    <row r="149" spans="1:35">
      <c r="A149" s="1418" t="s">
        <v>166</v>
      </c>
      <c r="B149" s="276"/>
      <c r="T149" s="842">
        <f>T144+7</f>
        <v>45740</v>
      </c>
      <c r="U149">
        <f>U144+1</f>
        <v>25</v>
      </c>
      <c r="V149" s="863">
        <f>V144+5</f>
        <v>25</v>
      </c>
      <c r="W149" s="863">
        <f>V149+W$119</f>
        <v>125</v>
      </c>
      <c r="X149" s="865">
        <f>V149*2</f>
        <v>50</v>
      </c>
      <c r="Y149" s="865">
        <f>X149+Y$119</f>
        <v>250</v>
      </c>
      <c r="Z149" s="864">
        <f>V149*3</f>
        <v>75</v>
      </c>
      <c r="AA149" s="864">
        <f>Z149+AA$119</f>
        <v>375</v>
      </c>
      <c r="AC149">
        <f>AC144+1</f>
        <v>61</v>
      </c>
      <c r="AD149" s="863">
        <f>AD144+5</f>
        <v>25</v>
      </c>
      <c r="AE149" s="863">
        <f>AD149+AE$119</f>
        <v>410</v>
      </c>
      <c r="AF149" s="865">
        <f>AD149*2</f>
        <v>50</v>
      </c>
      <c r="AG149" s="865">
        <f>AF149+AG$119</f>
        <v>820</v>
      </c>
      <c r="AH149" s="864">
        <f>AD149*3</f>
        <v>75</v>
      </c>
      <c r="AI149" s="864">
        <f>AH149+AI$119</f>
        <v>1230</v>
      </c>
    </row>
    <row r="150" spans="1:35">
      <c r="A150" s="1418"/>
      <c r="B150" s="276"/>
      <c r="T150" s="842"/>
      <c r="V150" s="863"/>
      <c r="W150" s="863"/>
      <c r="X150" s="865"/>
      <c r="Y150" s="865"/>
      <c r="Z150" s="864"/>
      <c r="AA150" s="864"/>
      <c r="AD150" s="863"/>
      <c r="AE150" s="863"/>
      <c r="AF150" s="865"/>
      <c r="AG150" s="865"/>
      <c r="AH150" s="864"/>
      <c r="AI150" s="864"/>
    </row>
    <row r="151" spans="1:35">
      <c r="A151" s="1418"/>
      <c r="B151" s="276"/>
      <c r="T151" s="842"/>
      <c r="V151" s="863"/>
      <c r="W151" s="863"/>
      <c r="X151" s="865"/>
      <c r="Y151" s="865"/>
      <c r="Z151" s="864"/>
      <c r="AA151" s="864"/>
      <c r="AD151" s="863"/>
      <c r="AE151" s="863"/>
      <c r="AF151" s="865"/>
      <c r="AG151" s="865"/>
      <c r="AH151" s="864"/>
      <c r="AI151" s="864"/>
    </row>
    <row r="152" spans="1:35">
      <c r="A152" s="1418"/>
      <c r="B152" s="276"/>
      <c r="T152" s="842"/>
      <c r="V152" s="863"/>
      <c r="W152" s="863"/>
      <c r="X152" s="865"/>
      <c r="Y152" s="865"/>
      <c r="Z152" s="864"/>
      <c r="AA152" s="864"/>
      <c r="AD152" s="863"/>
      <c r="AE152" s="863"/>
      <c r="AF152" s="865"/>
      <c r="AG152" s="865"/>
      <c r="AH152" s="864"/>
      <c r="AI152" s="864"/>
    </row>
    <row r="153" spans="1:35">
      <c r="A153" s="1418"/>
      <c r="B153" s="319"/>
      <c r="T153" s="842"/>
      <c r="V153" s="863"/>
      <c r="W153" s="863"/>
      <c r="X153" s="865"/>
      <c r="Y153" s="865"/>
      <c r="Z153" s="864"/>
      <c r="AA153" s="864"/>
      <c r="AD153" s="863"/>
      <c r="AE153" s="863"/>
      <c r="AF153" s="865"/>
      <c r="AG153" s="865"/>
      <c r="AH153" s="864"/>
      <c r="AI153" s="864"/>
    </row>
    <row r="154" spans="1:35">
      <c r="A154" s="1418" t="s">
        <v>200</v>
      </c>
      <c r="B154" s="276"/>
      <c r="T154" s="842">
        <f>T149+7</f>
        <v>45747</v>
      </c>
      <c r="U154">
        <f>U149+1</f>
        <v>26</v>
      </c>
      <c r="V154" s="863">
        <f>V149+5</f>
        <v>30</v>
      </c>
      <c r="W154" s="863">
        <f>V154+W$119</f>
        <v>130</v>
      </c>
      <c r="X154" s="865">
        <f>V154*2</f>
        <v>60</v>
      </c>
      <c r="Y154" s="865">
        <f>X154+Y$119</f>
        <v>260</v>
      </c>
      <c r="Z154" s="864">
        <f>V154*3</f>
        <v>90</v>
      </c>
      <c r="AA154" s="864">
        <f>Z154+AA$119</f>
        <v>390</v>
      </c>
      <c r="AC154">
        <f>AC149+1</f>
        <v>62</v>
      </c>
      <c r="AD154" s="863">
        <f>AD149+5</f>
        <v>30</v>
      </c>
      <c r="AE154" s="863">
        <f>AD154+AE$119</f>
        <v>415</v>
      </c>
      <c r="AF154" s="865">
        <f>AD154*2</f>
        <v>60</v>
      </c>
      <c r="AG154" s="865">
        <f>AF154+AG$119</f>
        <v>830</v>
      </c>
      <c r="AH154" s="864">
        <f>AD154*3</f>
        <v>90</v>
      </c>
      <c r="AI154" s="864">
        <f>AH154+AI$119</f>
        <v>1245</v>
      </c>
    </row>
    <row r="155" spans="1:35">
      <c r="A155" s="1418"/>
      <c r="B155" s="276"/>
      <c r="T155" s="842"/>
      <c r="V155" s="863"/>
      <c r="W155" s="863"/>
      <c r="X155" s="865"/>
      <c r="Y155" s="865"/>
      <c r="Z155" s="864"/>
      <c r="AA155" s="864"/>
      <c r="AD155" s="863"/>
      <c r="AE155" s="863"/>
      <c r="AF155" s="865"/>
      <c r="AG155" s="865"/>
      <c r="AH155" s="864"/>
      <c r="AI155" s="864"/>
    </row>
    <row r="156" spans="1:35">
      <c r="A156" s="1418"/>
      <c r="B156" s="276"/>
      <c r="T156" s="842"/>
      <c r="V156" s="863"/>
      <c r="W156" s="863"/>
      <c r="X156" s="865"/>
      <c r="Y156" s="865"/>
      <c r="Z156" s="864"/>
      <c r="AA156" s="864"/>
      <c r="AD156" s="863"/>
      <c r="AE156" s="863"/>
      <c r="AF156" s="865"/>
      <c r="AG156" s="865"/>
      <c r="AH156" s="864"/>
      <c r="AI156" s="864"/>
    </row>
    <row r="157" spans="1:35">
      <c r="A157" s="1418"/>
      <c r="B157" s="276"/>
      <c r="T157" s="842"/>
      <c r="V157" s="863"/>
      <c r="W157" s="863"/>
      <c r="X157" s="865"/>
      <c r="Y157" s="865"/>
      <c r="Z157" s="864"/>
      <c r="AA157" s="864"/>
      <c r="AD157" s="863"/>
      <c r="AE157" s="863"/>
      <c r="AF157" s="865"/>
      <c r="AG157" s="865"/>
      <c r="AH157" s="864"/>
      <c r="AI157" s="864"/>
    </row>
    <row r="158" spans="1:35">
      <c r="A158" s="1418"/>
      <c r="B158" s="319"/>
      <c r="T158" s="842"/>
      <c r="V158" s="863"/>
      <c r="W158" s="863"/>
      <c r="X158" s="865"/>
      <c r="Y158" s="865"/>
      <c r="Z158" s="864"/>
      <c r="AA158" s="864"/>
      <c r="AD158" s="863"/>
      <c r="AE158" s="863"/>
      <c r="AF158" s="865"/>
      <c r="AG158" s="865"/>
      <c r="AH158" s="864"/>
      <c r="AI158" s="864"/>
    </row>
    <row r="159" spans="1:35">
      <c r="A159" s="1418" t="s">
        <v>6</v>
      </c>
      <c r="B159" s="771"/>
      <c r="T159" s="842">
        <f>T154+7</f>
        <v>45754</v>
      </c>
      <c r="V159" s="863"/>
      <c r="W159" s="863"/>
      <c r="X159" s="865"/>
      <c r="Y159" s="865"/>
      <c r="Z159" s="864"/>
      <c r="AA159" s="864"/>
      <c r="AD159" s="863"/>
      <c r="AE159" s="863"/>
      <c r="AF159" s="865"/>
      <c r="AG159" s="865"/>
      <c r="AH159" s="864"/>
      <c r="AI159" s="864"/>
    </row>
    <row r="160" spans="1:35">
      <c r="A160" s="1418"/>
      <c r="B160" s="772"/>
      <c r="T160" s="842"/>
      <c r="V160" s="863"/>
      <c r="W160" s="863"/>
      <c r="X160" s="865"/>
      <c r="Y160" s="865"/>
      <c r="Z160" s="864"/>
      <c r="AA160" s="864"/>
      <c r="AD160" s="863"/>
      <c r="AE160" s="863"/>
      <c r="AF160" s="865"/>
      <c r="AG160" s="865"/>
      <c r="AH160" s="864"/>
      <c r="AI160" s="864"/>
    </row>
    <row r="161" spans="1:35">
      <c r="A161" s="1418"/>
      <c r="B161" s="772"/>
      <c r="T161" s="842"/>
      <c r="V161" s="863"/>
      <c r="W161" s="863"/>
      <c r="X161" s="865"/>
      <c r="Y161" s="865"/>
      <c r="Z161" s="864"/>
      <c r="AA161" s="864"/>
      <c r="AD161" s="863"/>
      <c r="AE161" s="863"/>
      <c r="AF161" s="865"/>
      <c r="AG161" s="865"/>
      <c r="AH161" s="864"/>
      <c r="AI161" s="864"/>
    </row>
    <row r="162" spans="1:35">
      <c r="A162" s="1418"/>
      <c r="B162" s="772"/>
      <c r="T162" s="842"/>
      <c r="V162" s="863"/>
      <c r="W162" s="863"/>
      <c r="X162" s="865"/>
      <c r="Y162" s="865"/>
      <c r="Z162" s="864"/>
      <c r="AA162" s="864"/>
      <c r="AD162" s="863"/>
      <c r="AE162" s="863"/>
      <c r="AF162" s="865"/>
      <c r="AG162" s="865"/>
      <c r="AH162" s="864"/>
      <c r="AI162" s="864"/>
    </row>
    <row r="163" spans="1:35">
      <c r="A163" s="1418"/>
      <c r="B163" s="773"/>
      <c r="T163" s="842"/>
      <c r="V163" s="863"/>
      <c r="W163" s="863"/>
      <c r="X163" s="865"/>
      <c r="Y163" s="865"/>
      <c r="Z163" s="864"/>
      <c r="AA163" s="864"/>
      <c r="AD163" s="863"/>
      <c r="AE163" s="863"/>
      <c r="AF163" s="865"/>
      <c r="AG163" s="865"/>
      <c r="AH163" s="864"/>
      <c r="AI163" s="864"/>
    </row>
    <row r="164" spans="1:35">
      <c r="A164" s="1418" t="s">
        <v>6</v>
      </c>
      <c r="B164" s="771"/>
      <c r="T164" s="842">
        <f>T159+7</f>
        <v>45761</v>
      </c>
      <c r="V164" s="863"/>
      <c r="W164" s="863"/>
      <c r="X164" s="865"/>
      <c r="Y164" s="865"/>
      <c r="Z164" s="864"/>
      <c r="AA164" s="864"/>
      <c r="AD164" s="863"/>
      <c r="AE164" s="863"/>
      <c r="AF164" s="865"/>
      <c r="AG164" s="865"/>
      <c r="AH164" s="864"/>
      <c r="AI164" s="864"/>
    </row>
    <row r="165" spans="1:35">
      <c r="A165" s="1418"/>
      <c r="B165" s="772"/>
      <c r="T165" s="842"/>
      <c r="V165" s="863"/>
      <c r="W165" s="863"/>
      <c r="X165" s="865"/>
      <c r="Y165" s="865"/>
      <c r="Z165" s="864"/>
      <c r="AA165" s="864"/>
      <c r="AD165" s="863"/>
      <c r="AE165" s="863"/>
      <c r="AF165" s="865"/>
      <c r="AG165" s="865"/>
      <c r="AH165" s="864"/>
      <c r="AI165" s="864"/>
    </row>
    <row r="166" spans="1:35">
      <c r="A166" s="1418"/>
      <c r="B166" s="772"/>
      <c r="T166" s="842"/>
      <c r="V166" s="863"/>
      <c r="W166" s="863"/>
      <c r="X166" s="865"/>
      <c r="Y166" s="865"/>
      <c r="Z166" s="864"/>
      <c r="AA166" s="864"/>
      <c r="AD166" s="863"/>
      <c r="AE166" s="863"/>
      <c r="AF166" s="865"/>
      <c r="AG166" s="865"/>
      <c r="AH166" s="864"/>
      <c r="AI166" s="864"/>
    </row>
    <row r="167" spans="1:35">
      <c r="A167" s="1418"/>
      <c r="B167" s="772"/>
      <c r="T167" s="842"/>
      <c r="V167" s="863"/>
      <c r="W167" s="863"/>
      <c r="X167" s="865"/>
      <c r="Y167" s="865"/>
      <c r="Z167" s="864"/>
      <c r="AA167" s="864"/>
      <c r="AD167" s="863"/>
      <c r="AE167" s="863"/>
      <c r="AF167" s="865"/>
      <c r="AG167" s="865"/>
      <c r="AH167" s="864"/>
      <c r="AI167" s="864"/>
    </row>
    <row r="168" spans="1:35">
      <c r="A168" s="1418"/>
      <c r="B168" s="773"/>
      <c r="T168" s="842"/>
      <c r="V168" s="863"/>
      <c r="W168" s="863"/>
      <c r="X168" s="865"/>
      <c r="Y168" s="865"/>
      <c r="Z168" s="864"/>
      <c r="AA168" s="864"/>
      <c r="AD168" s="863"/>
      <c r="AE168" s="863"/>
      <c r="AF168" s="865"/>
      <c r="AG168" s="865"/>
      <c r="AH168" s="864"/>
      <c r="AI168" s="864"/>
    </row>
    <row r="169" spans="1:35">
      <c r="A169" s="1418" t="s">
        <v>41</v>
      </c>
      <c r="B169" s="775" t="s">
        <v>811</v>
      </c>
      <c r="T169" s="842">
        <f>T164+7</f>
        <v>45768</v>
      </c>
      <c r="U169">
        <f>U154+1</f>
        <v>27</v>
      </c>
      <c r="V169" s="863">
        <f>V164+5</f>
        <v>5</v>
      </c>
      <c r="W169" s="863">
        <f>V169+W$154</f>
        <v>135</v>
      </c>
      <c r="X169" s="865">
        <f>V169*2</f>
        <v>10</v>
      </c>
      <c r="Y169" s="865">
        <f>X169+Y$154</f>
        <v>270</v>
      </c>
      <c r="Z169" s="864">
        <f>V169*3</f>
        <v>15</v>
      </c>
      <c r="AA169" s="864">
        <f>Z169+AA$154</f>
        <v>405</v>
      </c>
      <c r="AC169">
        <f>AC154+1</f>
        <v>63</v>
      </c>
      <c r="AD169" s="863">
        <f>AD164+5</f>
        <v>5</v>
      </c>
      <c r="AE169" s="863">
        <f>AD169+AE$154</f>
        <v>420</v>
      </c>
      <c r="AF169" s="865">
        <f>AD169*2</f>
        <v>10</v>
      </c>
      <c r="AG169" s="865">
        <f>AF169+AG$154</f>
        <v>840</v>
      </c>
      <c r="AH169" s="864">
        <f>AD169*3</f>
        <v>15</v>
      </c>
      <c r="AI169" s="864">
        <f>AH169+AI$154</f>
        <v>1260</v>
      </c>
    </row>
    <row r="170" spans="1:35">
      <c r="A170" s="1418"/>
      <c r="B170" s="669"/>
      <c r="T170" s="842"/>
      <c r="V170" s="863"/>
      <c r="W170" s="863"/>
      <c r="X170" s="865"/>
      <c r="Y170" s="865"/>
      <c r="Z170" s="864"/>
      <c r="AA170" s="864"/>
      <c r="AD170" s="863"/>
      <c r="AE170" s="863"/>
      <c r="AF170" s="865"/>
      <c r="AG170" s="865"/>
      <c r="AH170" s="864"/>
      <c r="AI170" s="864"/>
    </row>
    <row r="171" spans="1:35">
      <c r="A171" s="1418"/>
      <c r="B171" s="669"/>
      <c r="T171" s="842"/>
      <c r="V171" s="863"/>
      <c r="W171" s="863"/>
      <c r="X171" s="865"/>
      <c r="Y171" s="865"/>
      <c r="Z171" s="864"/>
      <c r="AA171" s="864"/>
      <c r="AD171" s="863"/>
      <c r="AE171" s="863"/>
      <c r="AF171" s="865"/>
      <c r="AG171" s="865"/>
      <c r="AH171" s="864"/>
      <c r="AI171" s="864"/>
    </row>
    <row r="172" spans="1:35">
      <c r="A172" s="1418"/>
      <c r="B172" s="669"/>
      <c r="T172" s="842"/>
      <c r="V172" s="863"/>
      <c r="W172" s="863"/>
      <c r="X172" s="865"/>
      <c r="Y172" s="865"/>
      <c r="Z172" s="864"/>
      <c r="AA172" s="864"/>
      <c r="AD172" s="863"/>
      <c r="AE172" s="863"/>
      <c r="AF172" s="865"/>
      <c r="AG172" s="865"/>
      <c r="AH172" s="864"/>
      <c r="AI172" s="864"/>
    </row>
    <row r="173" spans="1:35">
      <c r="A173" s="1418"/>
      <c r="B173" s="670"/>
      <c r="T173" s="842"/>
      <c r="V173" s="863"/>
      <c r="W173" s="863"/>
      <c r="X173" s="865"/>
      <c r="Y173" s="865"/>
      <c r="Z173" s="864"/>
      <c r="AA173" s="864"/>
      <c r="AD173" s="863"/>
      <c r="AE173" s="863"/>
      <c r="AF173" s="865"/>
      <c r="AG173" s="865"/>
      <c r="AH173" s="864"/>
      <c r="AI173" s="864"/>
    </row>
    <row r="174" spans="1:35">
      <c r="A174" s="1418" t="s">
        <v>78</v>
      </c>
      <c r="B174" s="775" t="s">
        <v>812</v>
      </c>
      <c r="T174" s="842">
        <f>T169+7</f>
        <v>45775</v>
      </c>
      <c r="U174">
        <f>U169+1</f>
        <v>28</v>
      </c>
      <c r="V174" s="863">
        <f>V169+5</f>
        <v>10</v>
      </c>
      <c r="W174" s="863">
        <f>V174+W$154</f>
        <v>140</v>
      </c>
      <c r="X174" s="865">
        <f>V174*2</f>
        <v>20</v>
      </c>
      <c r="Y174" s="865">
        <f>X174+Y$154</f>
        <v>280</v>
      </c>
      <c r="Z174" s="864">
        <f>V174*3</f>
        <v>30</v>
      </c>
      <c r="AA174" s="864">
        <f>Z174+AA$154</f>
        <v>420</v>
      </c>
      <c r="AC174">
        <f>AC169+1</f>
        <v>64</v>
      </c>
      <c r="AD174" s="863">
        <f>AD169+5</f>
        <v>10</v>
      </c>
      <c r="AE174" s="863">
        <f>AD174+AE$154</f>
        <v>425</v>
      </c>
      <c r="AF174" s="865">
        <f>AD174*2</f>
        <v>20</v>
      </c>
      <c r="AG174" s="865">
        <f>AF174+AG$154</f>
        <v>850</v>
      </c>
      <c r="AH174" s="864">
        <f>AD174*3</f>
        <v>30</v>
      </c>
      <c r="AI174" s="864">
        <f>AH174+AI$154</f>
        <v>1275</v>
      </c>
    </row>
    <row r="175" spans="1:35">
      <c r="A175" s="1418"/>
      <c r="B175" s="669"/>
      <c r="T175" s="842"/>
      <c r="V175" s="863"/>
      <c r="W175" s="863"/>
      <c r="X175" s="865"/>
      <c r="Y175" s="865"/>
      <c r="Z175" s="864"/>
      <c r="AA175" s="864"/>
      <c r="AD175" s="863"/>
      <c r="AE175" s="863"/>
      <c r="AF175" s="865"/>
      <c r="AG175" s="865"/>
      <c r="AH175" s="864"/>
      <c r="AI175" s="864"/>
    </row>
    <row r="176" spans="1:35">
      <c r="A176" s="1418"/>
      <c r="B176" s="669"/>
      <c r="T176" s="842"/>
      <c r="V176" s="863"/>
      <c r="W176" s="863"/>
      <c r="X176" s="865"/>
      <c r="Y176" s="865"/>
      <c r="Z176" s="864"/>
      <c r="AA176" s="864"/>
      <c r="AD176" s="863"/>
      <c r="AE176" s="863"/>
      <c r="AF176" s="865"/>
      <c r="AG176" s="865"/>
      <c r="AH176" s="864"/>
      <c r="AI176" s="864"/>
    </row>
    <row r="177" spans="1:35">
      <c r="A177" s="1418"/>
      <c r="B177" s="669"/>
      <c r="T177" s="842"/>
      <c r="V177" s="863"/>
      <c r="W177" s="863"/>
      <c r="X177" s="865"/>
      <c r="Y177" s="865"/>
      <c r="Z177" s="864"/>
      <c r="AA177" s="864"/>
      <c r="AD177" s="863"/>
      <c r="AE177" s="863"/>
      <c r="AF177" s="865"/>
      <c r="AG177" s="865"/>
      <c r="AH177" s="864"/>
      <c r="AI177" s="864"/>
    </row>
    <row r="178" spans="1:35">
      <c r="A178" s="1418"/>
      <c r="B178" s="670"/>
      <c r="T178" s="842"/>
      <c r="V178" s="863"/>
      <c r="W178" s="863"/>
      <c r="X178" s="865"/>
      <c r="Y178" s="865"/>
      <c r="Z178" s="864"/>
      <c r="AA178" s="864"/>
      <c r="AD178" s="863"/>
      <c r="AE178" s="863"/>
      <c r="AF178" s="865"/>
      <c r="AG178" s="865"/>
      <c r="AH178" s="864"/>
      <c r="AI178" s="864"/>
    </row>
    <row r="179" spans="1:35">
      <c r="A179" s="1418" t="s">
        <v>102</v>
      </c>
      <c r="B179" s="666"/>
      <c r="T179" s="842">
        <f>T174+7</f>
        <v>45782</v>
      </c>
      <c r="U179">
        <f>U174+1</f>
        <v>29</v>
      </c>
      <c r="V179" s="863">
        <f>V174+5</f>
        <v>15</v>
      </c>
      <c r="W179" s="863">
        <f>V179+W$154</f>
        <v>145</v>
      </c>
      <c r="X179" s="865">
        <f>V179*2</f>
        <v>30</v>
      </c>
      <c r="Y179" s="865">
        <f>X179+Y$154</f>
        <v>290</v>
      </c>
      <c r="Z179" s="864">
        <f>V179*3</f>
        <v>45</v>
      </c>
      <c r="AA179" s="864">
        <f>Z179+AA$154</f>
        <v>435</v>
      </c>
      <c r="AC179">
        <f>AC174+1</f>
        <v>65</v>
      </c>
      <c r="AD179" s="863">
        <f>AD174+5</f>
        <v>15</v>
      </c>
      <c r="AE179" s="863">
        <f>AD179+AE$154</f>
        <v>430</v>
      </c>
      <c r="AF179" s="865">
        <f>AD179*2</f>
        <v>30</v>
      </c>
      <c r="AG179" s="865">
        <f>AF179+AG$154</f>
        <v>860</v>
      </c>
      <c r="AH179" s="864">
        <f>AD179*3</f>
        <v>45</v>
      </c>
      <c r="AI179" s="864">
        <f>AH179+AI$154</f>
        <v>1290</v>
      </c>
    </row>
    <row r="180" spans="1:35">
      <c r="A180" s="1418"/>
      <c r="B180" s="667"/>
      <c r="T180" s="842"/>
      <c r="V180" s="863"/>
      <c r="W180" s="863"/>
      <c r="X180" s="865"/>
      <c r="Y180" s="865"/>
      <c r="Z180" s="864"/>
      <c r="AA180" s="864"/>
      <c r="AD180" s="863"/>
      <c r="AE180" s="863"/>
      <c r="AF180" s="865"/>
      <c r="AG180" s="865"/>
      <c r="AH180" s="864"/>
      <c r="AI180" s="864"/>
    </row>
    <row r="181" spans="1:35">
      <c r="A181" s="1418"/>
      <c r="B181" s="667"/>
      <c r="T181" s="842"/>
      <c r="V181" s="863"/>
      <c r="W181" s="863"/>
      <c r="X181" s="865"/>
      <c r="Y181" s="865"/>
      <c r="Z181" s="864"/>
      <c r="AA181" s="864"/>
      <c r="AD181" s="863"/>
      <c r="AE181" s="863"/>
      <c r="AF181" s="865"/>
      <c r="AG181" s="865"/>
      <c r="AH181" s="864"/>
      <c r="AI181" s="864"/>
    </row>
    <row r="182" spans="1:35">
      <c r="A182" s="1418"/>
      <c r="B182" s="667"/>
      <c r="T182" s="842"/>
      <c r="V182" s="863"/>
      <c r="W182" s="863"/>
      <c r="X182" s="865"/>
      <c r="Y182" s="865"/>
      <c r="Z182" s="864"/>
      <c r="AA182" s="864"/>
      <c r="AD182" s="863"/>
      <c r="AE182" s="863"/>
      <c r="AF182" s="865"/>
      <c r="AG182" s="865"/>
      <c r="AH182" s="864"/>
      <c r="AI182" s="864"/>
    </row>
    <row r="183" spans="1:35">
      <c r="A183" s="1418"/>
      <c r="B183" s="668"/>
      <c r="T183" s="842"/>
      <c r="V183" s="863"/>
      <c r="W183" s="863"/>
      <c r="X183" s="865"/>
      <c r="Y183" s="865"/>
      <c r="Z183" s="864"/>
      <c r="AA183" s="864"/>
      <c r="AD183" s="863"/>
      <c r="AE183" s="863"/>
      <c r="AF183" s="865"/>
      <c r="AG183" s="865"/>
      <c r="AH183" s="864"/>
      <c r="AI183" s="864"/>
    </row>
    <row r="184" spans="1:35">
      <c r="A184" s="1418" t="s">
        <v>133</v>
      </c>
      <c r="B184" s="295"/>
      <c r="T184" s="842">
        <f>T179+7</f>
        <v>45789</v>
      </c>
      <c r="U184">
        <f>U179+1</f>
        <v>30</v>
      </c>
      <c r="V184" s="863">
        <f>V179+5</f>
        <v>20</v>
      </c>
      <c r="W184" s="863">
        <f>V184+W$154</f>
        <v>150</v>
      </c>
      <c r="X184" s="865">
        <f>V184*2</f>
        <v>40</v>
      </c>
      <c r="Y184" s="865">
        <f>X184+Y$154</f>
        <v>300</v>
      </c>
      <c r="Z184" s="864">
        <f>V184*3</f>
        <v>60</v>
      </c>
      <c r="AA184" s="864">
        <f>Z184+AA$154</f>
        <v>450</v>
      </c>
      <c r="AC184">
        <f>AC179+1</f>
        <v>66</v>
      </c>
      <c r="AD184" s="863">
        <f>AD179+5</f>
        <v>20</v>
      </c>
      <c r="AE184" s="863">
        <f>AD184+AE$154</f>
        <v>435</v>
      </c>
      <c r="AF184" s="865">
        <f>AD184*2</f>
        <v>40</v>
      </c>
      <c r="AG184" s="865">
        <f>AF184+AG$154</f>
        <v>870</v>
      </c>
      <c r="AH184" s="864">
        <f>AD184*3</f>
        <v>60</v>
      </c>
      <c r="AI184" s="864">
        <f>AH184+AI$154</f>
        <v>1305</v>
      </c>
    </row>
    <row r="185" spans="1:35">
      <c r="A185" s="1418"/>
      <c r="B185" s="276"/>
      <c r="T185" s="842"/>
      <c r="V185" s="863"/>
      <c r="W185" s="863"/>
      <c r="X185" s="865"/>
      <c r="Y185" s="865"/>
      <c r="Z185" s="864"/>
      <c r="AA185" s="864"/>
      <c r="AD185" s="863"/>
      <c r="AE185" s="863"/>
      <c r="AF185" s="865"/>
      <c r="AG185" s="865"/>
      <c r="AH185" s="864"/>
      <c r="AI185" s="864"/>
    </row>
    <row r="186" spans="1:35">
      <c r="A186" s="1418"/>
      <c r="B186" s="276"/>
      <c r="T186" s="842"/>
      <c r="V186" s="863"/>
      <c r="W186" s="863"/>
      <c r="X186" s="865"/>
      <c r="Y186" s="865"/>
      <c r="Z186" s="864"/>
      <c r="AA186" s="864"/>
      <c r="AD186" s="863"/>
      <c r="AE186" s="863"/>
      <c r="AF186" s="865"/>
      <c r="AG186" s="865"/>
      <c r="AH186" s="864"/>
      <c r="AI186" s="864"/>
    </row>
    <row r="187" spans="1:35">
      <c r="A187" s="1418"/>
      <c r="B187" s="276"/>
      <c r="T187" s="842"/>
      <c r="V187" s="863"/>
      <c r="W187" s="863"/>
      <c r="X187" s="865"/>
      <c r="Y187" s="865"/>
      <c r="Z187" s="864"/>
      <c r="AA187" s="864"/>
      <c r="AD187" s="863"/>
      <c r="AE187" s="863"/>
      <c r="AF187" s="865"/>
      <c r="AG187" s="865"/>
      <c r="AH187" s="864"/>
      <c r="AI187" s="864"/>
    </row>
    <row r="188" spans="1:35">
      <c r="A188" s="1418"/>
      <c r="B188" s="319"/>
      <c r="T188" s="842"/>
      <c r="V188" s="863"/>
      <c r="W188" s="863"/>
      <c r="X188" s="865"/>
      <c r="Y188" s="865"/>
      <c r="Z188" s="864"/>
      <c r="AA188" s="864"/>
      <c r="AD188" s="863"/>
      <c r="AE188" s="863"/>
      <c r="AF188" s="865"/>
      <c r="AG188" s="865"/>
      <c r="AH188" s="864"/>
      <c r="AI188" s="864"/>
    </row>
    <row r="189" spans="1:35">
      <c r="A189" s="1418" t="s">
        <v>168</v>
      </c>
      <c r="B189" s="295"/>
      <c r="T189" s="842">
        <f>T184+7</f>
        <v>45796</v>
      </c>
      <c r="U189">
        <f>U184+1</f>
        <v>31</v>
      </c>
      <c r="V189" s="863">
        <f>V184+5</f>
        <v>25</v>
      </c>
      <c r="W189" s="863">
        <f>V189+W$154</f>
        <v>155</v>
      </c>
      <c r="X189" s="865">
        <f>V189*2</f>
        <v>50</v>
      </c>
      <c r="Y189" s="865">
        <f>X189+Y$154</f>
        <v>310</v>
      </c>
      <c r="Z189" s="864">
        <f>V189*3</f>
        <v>75</v>
      </c>
      <c r="AA189" s="864">
        <f>Z189+AA$154</f>
        <v>465</v>
      </c>
      <c r="AC189">
        <f>AC184+1</f>
        <v>67</v>
      </c>
      <c r="AD189" s="863">
        <f>AD184+5</f>
        <v>25</v>
      </c>
      <c r="AE189" s="863">
        <f>AD189+AE$154</f>
        <v>440</v>
      </c>
      <c r="AF189" s="865">
        <f>AD189*2</f>
        <v>50</v>
      </c>
      <c r="AG189" s="865">
        <f>AF189+AG$154</f>
        <v>880</v>
      </c>
      <c r="AH189" s="864">
        <f>AD189*3</f>
        <v>75</v>
      </c>
      <c r="AI189" s="864">
        <f>AH189+AI$154</f>
        <v>1320</v>
      </c>
    </row>
    <row r="190" spans="1:35">
      <c r="A190" s="1418"/>
      <c r="B190" s="276"/>
      <c r="T190" s="842"/>
      <c r="V190" s="863"/>
      <c r="W190" s="863"/>
      <c r="X190" s="865"/>
      <c r="Y190" s="865"/>
      <c r="Z190" s="864"/>
      <c r="AA190" s="864"/>
      <c r="AD190" s="863"/>
      <c r="AE190" s="863"/>
      <c r="AF190" s="865"/>
      <c r="AG190" s="865"/>
      <c r="AH190" s="864"/>
      <c r="AI190" s="864"/>
    </row>
    <row r="191" spans="1:35">
      <c r="A191" s="1418"/>
      <c r="B191" s="276"/>
      <c r="T191" s="842"/>
      <c r="V191" s="863"/>
      <c r="W191" s="863"/>
      <c r="X191" s="865"/>
      <c r="Y191" s="865"/>
      <c r="Z191" s="864"/>
      <c r="AA191" s="864"/>
      <c r="AD191" s="863"/>
      <c r="AE191" s="863"/>
      <c r="AF191" s="865"/>
      <c r="AG191" s="865"/>
      <c r="AH191" s="864"/>
      <c r="AI191" s="864"/>
    </row>
    <row r="192" spans="1:35">
      <c r="A192" s="1418"/>
      <c r="B192" s="276"/>
      <c r="T192" s="842"/>
      <c r="V192" s="863"/>
      <c r="W192" s="863"/>
      <c r="X192" s="865"/>
      <c r="Y192" s="865"/>
      <c r="Z192" s="864"/>
      <c r="AA192" s="864"/>
      <c r="AD192" s="863"/>
      <c r="AE192" s="863"/>
      <c r="AF192" s="865"/>
      <c r="AG192" s="865"/>
      <c r="AH192" s="864"/>
      <c r="AI192" s="864"/>
    </row>
    <row r="193" spans="1:35">
      <c r="A193" s="1418"/>
      <c r="B193" s="319"/>
      <c r="T193" s="842"/>
      <c r="V193" s="863"/>
      <c r="W193" s="863"/>
      <c r="X193" s="865"/>
      <c r="Y193" s="865"/>
      <c r="Z193" s="864"/>
      <c r="AA193" s="864"/>
      <c r="AD193" s="863"/>
      <c r="AE193" s="863"/>
      <c r="AF193" s="865"/>
      <c r="AG193" s="865"/>
      <c r="AH193" s="864"/>
      <c r="AI193" s="864"/>
    </row>
    <row r="194" spans="1:35">
      <c r="A194" s="1437" t="s">
        <v>6</v>
      </c>
      <c r="B194" s="774" t="s">
        <v>16</v>
      </c>
      <c r="T194" s="842">
        <f>T189+7</f>
        <v>45803</v>
      </c>
      <c r="V194" s="863"/>
      <c r="W194" s="863"/>
      <c r="X194" s="865"/>
      <c r="Y194" s="865"/>
      <c r="Z194" s="864"/>
      <c r="AA194" s="864"/>
      <c r="AD194" s="863"/>
      <c r="AE194" s="863"/>
      <c r="AF194" s="865"/>
      <c r="AG194" s="865"/>
      <c r="AH194" s="864"/>
      <c r="AI194" s="864"/>
    </row>
    <row r="195" spans="1:35">
      <c r="A195" s="1437"/>
      <c r="B195" s="772"/>
      <c r="T195" s="842"/>
      <c r="V195" s="863"/>
      <c r="W195" s="863"/>
      <c r="X195" s="865"/>
      <c r="Y195" s="865"/>
      <c r="Z195" s="864"/>
      <c r="AA195" s="864"/>
      <c r="AD195" s="863"/>
      <c r="AE195" s="863"/>
      <c r="AF195" s="865"/>
      <c r="AG195" s="865"/>
      <c r="AH195" s="864"/>
      <c r="AI195" s="864"/>
    </row>
    <row r="196" spans="1:35">
      <c r="A196" s="1437"/>
      <c r="B196" s="772"/>
      <c r="T196" s="842"/>
      <c r="V196" s="863"/>
      <c r="W196" s="863"/>
      <c r="X196" s="865"/>
      <c r="Y196" s="865"/>
      <c r="Z196" s="864"/>
      <c r="AA196" s="864"/>
      <c r="AD196" s="863"/>
      <c r="AE196" s="863"/>
      <c r="AF196" s="865"/>
      <c r="AG196" s="865"/>
      <c r="AH196" s="864"/>
      <c r="AI196" s="864"/>
    </row>
    <row r="197" spans="1:35">
      <c r="A197" s="1437"/>
      <c r="B197" s="772"/>
      <c r="T197" s="842"/>
      <c r="V197" s="863"/>
      <c r="W197" s="863"/>
      <c r="X197" s="865"/>
      <c r="Y197" s="865"/>
      <c r="Z197" s="864"/>
      <c r="AA197" s="864"/>
      <c r="AD197" s="863"/>
      <c r="AE197" s="863"/>
      <c r="AF197" s="865"/>
      <c r="AG197" s="865"/>
      <c r="AH197" s="864"/>
      <c r="AI197" s="864"/>
    </row>
    <row r="198" spans="1:35">
      <c r="A198" s="1437"/>
      <c r="B198" s="773"/>
      <c r="T198" s="842"/>
      <c r="V198" s="863"/>
      <c r="W198" s="863"/>
      <c r="X198" s="865"/>
      <c r="Y198" s="865"/>
      <c r="Z198" s="864"/>
      <c r="AA198" s="864"/>
      <c r="AD198" s="863"/>
      <c r="AE198" s="863"/>
      <c r="AF198" s="865"/>
      <c r="AG198" s="865"/>
      <c r="AH198" s="864"/>
      <c r="AI198" s="864"/>
    </row>
    <row r="199" spans="1:35">
      <c r="A199" s="1418" t="s">
        <v>374</v>
      </c>
      <c r="B199" s="295"/>
      <c r="T199" s="842">
        <f>T194+7</f>
        <v>45810</v>
      </c>
      <c r="U199">
        <f>U189+1</f>
        <v>32</v>
      </c>
      <c r="V199" s="863">
        <f>V194+5</f>
        <v>5</v>
      </c>
      <c r="W199" s="863">
        <f>V199+W$189</f>
        <v>160</v>
      </c>
      <c r="X199" s="865">
        <f>V199*2</f>
        <v>10</v>
      </c>
      <c r="Y199" s="865">
        <f>X199+Y$189</f>
        <v>320</v>
      </c>
      <c r="Z199" s="864">
        <f>V199*3</f>
        <v>15</v>
      </c>
      <c r="AA199" s="864">
        <f>Z199+AA$189</f>
        <v>480</v>
      </c>
      <c r="AD199" s="863"/>
      <c r="AE199" s="863"/>
      <c r="AF199" s="865"/>
      <c r="AG199" s="865"/>
      <c r="AH199" s="864"/>
      <c r="AI199" s="864"/>
    </row>
    <row r="200" spans="1:35">
      <c r="A200" s="1418"/>
      <c r="B200" s="276"/>
      <c r="T200" s="842"/>
      <c r="V200" s="863"/>
      <c r="W200" s="863"/>
      <c r="X200" s="865"/>
      <c r="Y200" s="865"/>
      <c r="Z200" s="864"/>
      <c r="AA200" s="864"/>
      <c r="AD200" s="863"/>
      <c r="AE200" s="863"/>
      <c r="AF200" s="865"/>
      <c r="AG200" s="865"/>
      <c r="AH200" s="864"/>
      <c r="AI200" s="864"/>
    </row>
    <row r="201" spans="1:35">
      <c r="A201" s="1418"/>
      <c r="B201" s="276"/>
      <c r="T201" s="842"/>
      <c r="V201" s="863"/>
      <c r="W201" s="863"/>
      <c r="X201" s="865"/>
      <c r="Y201" s="865"/>
      <c r="Z201" s="864"/>
      <c r="AA201" s="864"/>
      <c r="AD201" s="863"/>
      <c r="AE201" s="863"/>
      <c r="AF201" s="865"/>
      <c r="AG201" s="865"/>
      <c r="AH201" s="864"/>
      <c r="AI201" s="864"/>
    </row>
    <row r="202" spans="1:35">
      <c r="A202" s="1418"/>
      <c r="B202" s="276"/>
      <c r="T202" s="842"/>
      <c r="V202" s="863"/>
      <c r="W202" s="863"/>
      <c r="X202" s="865"/>
      <c r="Y202" s="865"/>
      <c r="Z202" s="864"/>
      <c r="AA202" s="864"/>
      <c r="AD202" s="863"/>
      <c r="AE202" s="863"/>
      <c r="AF202" s="865"/>
      <c r="AG202" s="865"/>
      <c r="AH202" s="864"/>
      <c r="AI202" s="864"/>
    </row>
    <row r="203" spans="1:35">
      <c r="A203" s="1418"/>
      <c r="B203" s="319"/>
      <c r="T203" s="842"/>
      <c r="V203" s="863"/>
      <c r="W203" s="863"/>
      <c r="X203" s="865"/>
      <c r="Y203" s="865"/>
      <c r="Z203" s="864"/>
      <c r="AA203" s="864"/>
      <c r="AD203" s="863"/>
      <c r="AE203" s="863"/>
      <c r="AF203" s="865"/>
      <c r="AG203" s="865"/>
      <c r="AH203" s="864"/>
      <c r="AI203" s="864"/>
    </row>
    <row r="204" spans="1:35">
      <c r="A204" s="1418" t="s">
        <v>375</v>
      </c>
      <c r="B204" s="295"/>
      <c r="T204" s="842">
        <f>T199+7</f>
        <v>45817</v>
      </c>
      <c r="U204">
        <f>U199+1</f>
        <v>33</v>
      </c>
      <c r="V204" s="863">
        <f>V199+5</f>
        <v>10</v>
      </c>
      <c r="W204" s="863">
        <f>V204+W$189</f>
        <v>165</v>
      </c>
      <c r="X204" s="865">
        <f>V204*2</f>
        <v>20</v>
      </c>
      <c r="Y204" s="865">
        <f>X204+Y$189</f>
        <v>330</v>
      </c>
      <c r="Z204" s="864">
        <f>V204*3</f>
        <v>30</v>
      </c>
      <c r="AA204" s="864">
        <f>Z204+AA$189</f>
        <v>495</v>
      </c>
      <c r="AD204" s="863"/>
      <c r="AE204" s="863"/>
      <c r="AF204" s="865"/>
      <c r="AG204" s="865"/>
      <c r="AH204" s="864"/>
      <c r="AI204" s="864"/>
    </row>
    <row r="205" spans="1:35">
      <c r="A205" s="1418"/>
      <c r="B205" s="276"/>
      <c r="T205" s="842"/>
      <c r="V205" s="863"/>
      <c r="W205" s="863"/>
      <c r="X205" s="865"/>
      <c r="Y205" s="865"/>
      <c r="Z205" s="864"/>
      <c r="AA205" s="864"/>
      <c r="AD205" s="863"/>
      <c r="AE205" s="863"/>
      <c r="AF205" s="865"/>
      <c r="AG205" s="865"/>
      <c r="AH205" s="864"/>
      <c r="AI205" s="864"/>
    </row>
    <row r="206" spans="1:35">
      <c r="A206" s="1418"/>
      <c r="B206" s="276"/>
      <c r="T206" s="842"/>
      <c r="V206" s="863"/>
      <c r="W206" s="863"/>
      <c r="X206" s="865"/>
      <c r="Y206" s="865"/>
      <c r="Z206" s="864"/>
      <c r="AA206" s="864"/>
      <c r="AD206" s="863"/>
      <c r="AE206" s="863"/>
      <c r="AF206" s="865"/>
      <c r="AG206" s="865"/>
      <c r="AH206" s="864"/>
      <c r="AI206" s="864"/>
    </row>
    <row r="207" spans="1:35">
      <c r="A207" s="1418"/>
      <c r="B207" s="276"/>
      <c r="T207" s="842"/>
      <c r="V207" s="863"/>
      <c r="W207" s="863"/>
      <c r="X207" s="865"/>
      <c r="Y207" s="865"/>
      <c r="Z207" s="864"/>
      <c r="AA207" s="864"/>
      <c r="AD207" s="863"/>
      <c r="AE207" s="863"/>
      <c r="AF207" s="865"/>
      <c r="AG207" s="865"/>
      <c r="AH207" s="864"/>
      <c r="AI207" s="864"/>
    </row>
    <row r="208" spans="1:35">
      <c r="A208" s="1418"/>
      <c r="B208" s="319"/>
      <c r="T208" s="842"/>
      <c r="V208" s="863"/>
      <c r="W208" s="863"/>
      <c r="X208" s="865"/>
      <c r="Y208" s="865"/>
      <c r="Z208" s="864"/>
      <c r="AA208" s="864"/>
      <c r="AD208" s="863"/>
      <c r="AE208" s="863"/>
      <c r="AF208" s="865"/>
      <c r="AG208" s="865"/>
      <c r="AH208" s="864"/>
      <c r="AI208" s="864"/>
    </row>
    <row r="209" spans="1:35">
      <c r="A209" s="1418" t="s">
        <v>376</v>
      </c>
      <c r="B209" s="295"/>
      <c r="T209" s="842">
        <f>T204+7</f>
        <v>45824</v>
      </c>
      <c r="U209">
        <f>U204+1</f>
        <v>34</v>
      </c>
      <c r="V209" s="863">
        <f>V204+5</f>
        <v>15</v>
      </c>
      <c r="W209" s="863">
        <f>V209+W$189</f>
        <v>170</v>
      </c>
      <c r="X209" s="865">
        <f>V209*2</f>
        <v>30</v>
      </c>
      <c r="Y209" s="865">
        <f>X209+Y$189</f>
        <v>340</v>
      </c>
      <c r="Z209" s="864">
        <f>V209*3</f>
        <v>45</v>
      </c>
      <c r="AA209" s="864">
        <f>Z209+AA$189</f>
        <v>510</v>
      </c>
      <c r="AD209" s="863"/>
      <c r="AE209" s="863"/>
      <c r="AF209" s="865"/>
      <c r="AG209" s="865"/>
      <c r="AH209" s="864"/>
      <c r="AI209" s="864"/>
    </row>
    <row r="210" spans="1:35">
      <c r="A210" s="1418"/>
      <c r="B210" s="276"/>
      <c r="T210" s="842"/>
      <c r="V210" s="863"/>
      <c r="W210" s="863"/>
      <c r="X210" s="865"/>
      <c r="Y210" s="865"/>
      <c r="Z210" s="864"/>
      <c r="AA210" s="864"/>
      <c r="AD210" s="863"/>
      <c r="AE210" s="863"/>
      <c r="AF210" s="865"/>
      <c r="AG210" s="865"/>
      <c r="AH210" s="864"/>
      <c r="AI210" s="864"/>
    </row>
    <row r="211" spans="1:35">
      <c r="A211" s="1418"/>
      <c r="B211" s="276"/>
      <c r="T211" s="842"/>
      <c r="V211" s="863"/>
      <c r="W211" s="863"/>
      <c r="X211" s="865"/>
      <c r="Y211" s="865"/>
      <c r="Z211" s="864"/>
      <c r="AA211" s="864"/>
      <c r="AD211" s="863"/>
      <c r="AE211" s="863"/>
      <c r="AF211" s="865"/>
      <c r="AG211" s="865"/>
      <c r="AH211" s="864"/>
      <c r="AI211" s="864"/>
    </row>
    <row r="212" spans="1:35">
      <c r="A212" s="1418"/>
      <c r="B212" s="276"/>
      <c r="T212" s="842"/>
      <c r="V212" s="863"/>
      <c r="W212" s="863"/>
      <c r="X212" s="865"/>
      <c r="Y212" s="865"/>
      <c r="Z212" s="864"/>
      <c r="AA212" s="864"/>
      <c r="AD212" s="863"/>
      <c r="AE212" s="863"/>
      <c r="AF212" s="865"/>
      <c r="AG212" s="865"/>
      <c r="AH212" s="864"/>
      <c r="AI212" s="864"/>
    </row>
    <row r="213" spans="1:35">
      <c r="A213" s="1418"/>
      <c r="B213" s="319"/>
      <c r="T213" s="842"/>
      <c r="V213" s="863"/>
      <c r="W213" s="863"/>
      <c r="X213" s="865"/>
      <c r="Y213" s="865"/>
      <c r="Z213" s="864"/>
      <c r="AA213" s="864"/>
      <c r="AD213" s="863"/>
      <c r="AE213" s="863"/>
      <c r="AF213" s="865"/>
      <c r="AG213" s="865"/>
      <c r="AH213" s="864"/>
      <c r="AI213" s="864"/>
    </row>
    <row r="214" spans="1:35">
      <c r="A214" s="1418" t="s">
        <v>377</v>
      </c>
      <c r="B214" s="295"/>
      <c r="T214" s="842">
        <f>T209+7</f>
        <v>45831</v>
      </c>
      <c r="U214">
        <f>U209+1</f>
        <v>35</v>
      </c>
      <c r="V214" s="863">
        <f>V209+5</f>
        <v>20</v>
      </c>
      <c r="W214" s="863">
        <f>V214+W$189</f>
        <v>175</v>
      </c>
      <c r="X214" s="865">
        <f>V214*2</f>
        <v>40</v>
      </c>
      <c r="Y214" s="865">
        <f>X214+Y$189</f>
        <v>350</v>
      </c>
      <c r="Z214" s="864">
        <f>V214*3</f>
        <v>60</v>
      </c>
      <c r="AA214" s="864">
        <f>Z214+AA$189</f>
        <v>525</v>
      </c>
      <c r="AD214" s="863"/>
      <c r="AE214" s="863"/>
      <c r="AF214" s="865"/>
      <c r="AG214" s="865"/>
      <c r="AH214" s="864"/>
      <c r="AI214" s="864"/>
    </row>
    <row r="215" spans="1:35">
      <c r="A215" s="1418"/>
      <c r="B215" s="276"/>
      <c r="T215" s="842"/>
      <c r="V215" s="863"/>
      <c r="W215" s="863"/>
      <c r="X215" s="865"/>
      <c r="Y215" s="865"/>
      <c r="Z215" s="864"/>
      <c r="AA215" s="864"/>
      <c r="AD215" s="863"/>
      <c r="AE215" s="863"/>
      <c r="AF215" s="865"/>
      <c r="AG215" s="865"/>
      <c r="AH215" s="864"/>
      <c r="AI215" s="864"/>
    </row>
    <row r="216" spans="1:35">
      <c r="A216" s="1418"/>
      <c r="B216" s="276"/>
      <c r="T216" s="842"/>
      <c r="V216" s="863"/>
      <c r="W216" s="863"/>
      <c r="X216" s="865"/>
      <c r="Y216" s="865"/>
      <c r="Z216" s="864"/>
      <c r="AA216" s="864"/>
      <c r="AD216" s="863"/>
      <c r="AE216" s="863"/>
      <c r="AF216" s="865"/>
      <c r="AG216" s="865"/>
      <c r="AH216" s="864"/>
      <c r="AI216" s="864"/>
    </row>
    <row r="217" spans="1:35">
      <c r="A217" s="1418"/>
      <c r="B217" s="276"/>
      <c r="T217" s="842"/>
      <c r="V217" s="863"/>
      <c r="W217" s="863"/>
      <c r="X217" s="865"/>
      <c r="Y217" s="865"/>
      <c r="Z217" s="864"/>
      <c r="AA217" s="864"/>
      <c r="AD217" s="863"/>
      <c r="AE217" s="863"/>
      <c r="AF217" s="865"/>
      <c r="AG217" s="865"/>
      <c r="AH217" s="864"/>
      <c r="AI217" s="864"/>
    </row>
    <row r="218" spans="1:35">
      <c r="A218" s="1418"/>
      <c r="B218" s="671" t="s">
        <v>589</v>
      </c>
      <c r="T218" s="842"/>
      <c r="V218" s="863"/>
      <c r="W218" s="863"/>
      <c r="X218" s="865"/>
      <c r="Y218" s="865"/>
      <c r="Z218" s="864"/>
      <c r="AA218" s="864"/>
      <c r="AD218" s="863"/>
      <c r="AE218" s="863"/>
      <c r="AF218" s="865"/>
      <c r="AG218" s="865"/>
      <c r="AH218" s="864"/>
      <c r="AI218" s="864"/>
    </row>
    <row r="219" spans="1:35">
      <c r="A219" s="1418" t="s">
        <v>378</v>
      </c>
      <c r="B219" s="775" t="s">
        <v>415</v>
      </c>
      <c r="T219" s="842">
        <f>T214+7</f>
        <v>45838</v>
      </c>
      <c r="U219">
        <f>U214+1</f>
        <v>36</v>
      </c>
      <c r="V219" s="863">
        <f>V214+5</f>
        <v>25</v>
      </c>
      <c r="W219" s="863">
        <f>V219+W$189</f>
        <v>180</v>
      </c>
      <c r="X219" s="865">
        <f>V219*2</f>
        <v>50</v>
      </c>
      <c r="Y219" s="865">
        <f>X219+Y$189</f>
        <v>360</v>
      </c>
      <c r="Z219" s="864">
        <f>V219*3</f>
        <v>75</v>
      </c>
      <c r="AA219" s="864">
        <f>Z219+AA$189</f>
        <v>540</v>
      </c>
      <c r="AD219" s="863"/>
      <c r="AE219" s="863"/>
      <c r="AF219" s="865"/>
      <c r="AG219" s="865"/>
      <c r="AH219" s="864"/>
      <c r="AI219" s="864"/>
    </row>
    <row r="220" spans="1:35">
      <c r="A220" s="1418"/>
      <c r="B220" s="669"/>
      <c r="T220" s="842"/>
    </row>
    <row r="221" spans="1:35">
      <c r="A221" s="1418"/>
      <c r="B221" s="669"/>
      <c r="T221" s="842"/>
    </row>
    <row r="222" spans="1:35">
      <c r="A222" s="1418"/>
      <c r="B222" s="669"/>
      <c r="T222" s="842"/>
    </row>
    <row r="223" spans="1:35">
      <c r="A223" s="1491"/>
      <c r="B223" s="670"/>
      <c r="T223" s="842"/>
    </row>
    <row r="224" spans="1:35" ht="24">
      <c r="A224" s="766" t="s">
        <v>813</v>
      </c>
      <c r="B224" s="706" t="s">
        <v>487</v>
      </c>
      <c r="T224" s="842"/>
    </row>
    <row r="225" spans="1:20">
      <c r="A225" s="1491" t="s">
        <v>379</v>
      </c>
      <c r="B225" s="709" t="s">
        <v>814</v>
      </c>
      <c r="T225" s="842">
        <f>T219+7</f>
        <v>45845</v>
      </c>
    </row>
    <row r="226" spans="1:20">
      <c r="A226" s="1492"/>
      <c r="B226" s="707"/>
      <c r="T226" s="842"/>
    </row>
    <row r="227" spans="1:20">
      <c r="A227" s="1492"/>
      <c r="B227" s="707"/>
      <c r="T227" s="842"/>
    </row>
    <row r="228" spans="1:20">
      <c r="A228" s="1492"/>
      <c r="B228" s="707"/>
      <c r="T228" s="842"/>
    </row>
    <row r="229" spans="1:20">
      <c r="A229" s="1493"/>
      <c r="B229" s="708"/>
      <c r="T229" s="842"/>
    </row>
    <row r="230" spans="1:20">
      <c r="A230" s="1491" t="s">
        <v>815</v>
      </c>
      <c r="B230" s="709" t="s">
        <v>816</v>
      </c>
      <c r="T230" s="842">
        <f>T225+7</f>
        <v>45852</v>
      </c>
    </row>
    <row r="231" spans="1:20">
      <c r="A231" s="1492"/>
      <c r="B231" s="710"/>
    </row>
    <row r="232" spans="1:20">
      <c r="A232" s="1492"/>
      <c r="B232" s="710"/>
    </row>
    <row r="233" spans="1:20">
      <c r="A233" s="1492"/>
      <c r="B233" s="710"/>
    </row>
    <row r="234" spans="1:20">
      <c r="A234" s="1493"/>
      <c r="B234" s="711"/>
    </row>
  </sheetData>
  <mergeCells count="53">
    <mergeCell ref="A1:B1"/>
    <mergeCell ref="A2:B2"/>
    <mergeCell ref="A3:B3"/>
    <mergeCell ref="A4:A8"/>
    <mergeCell ref="U6:AA6"/>
    <mergeCell ref="V7:W8"/>
    <mergeCell ref="X7:Y8"/>
    <mergeCell ref="Z7:AA8"/>
    <mergeCell ref="A64:A68"/>
    <mergeCell ref="A9:A13"/>
    <mergeCell ref="A14:A18"/>
    <mergeCell ref="A19:A23"/>
    <mergeCell ref="A24:A28"/>
    <mergeCell ref="A29:A33"/>
    <mergeCell ref="A34:A38"/>
    <mergeCell ref="A39:A43"/>
    <mergeCell ref="A44:A48"/>
    <mergeCell ref="A49:A53"/>
    <mergeCell ref="A54:A58"/>
    <mergeCell ref="A59:A63"/>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s>
  <hyperlinks>
    <hyperlink ref="G10" r:id="rId1" xr:uid="{290D954E-B633-4529-ADAF-9A5FDA1CA644}"/>
    <hyperlink ref="G9" r:id="rId2" display="https://ldeutc.padlet.org/GeorgeDong/georgeslaunchpad (guest)" xr:uid="{401E6BAF-B492-4C69-AF53-C25571BFA1D9}"/>
    <hyperlink ref="G14:G16" r:id="rId3" display="https://ldeutc.padlet.org/GeorgeDong/georgeslaunchpad" xr:uid="{5F0BA0CB-4634-426E-A5E8-43B843FFD906}"/>
    <hyperlink ref="G19:G20" r:id="rId4" display="https://ldeutc.padlet.org/GeorgeDong/georgeslaunchpad" xr:uid="{4C653973-A604-4258-BAC6-FEE7B1046241}"/>
    <hyperlink ref="G24:G25" r:id="rId5" display="https://ldeutc.padlet.org/GeorgeDong/georgeslaunchpad" xr:uid="{01C41529-DC37-4AD8-8ECE-F747EC53F20D}"/>
    <hyperlink ref="G29:G30" r:id="rId6" display="https://ldeutc.padlet.org/GeorgeDong/georgeslaunchpad" xr:uid="{C9473AFE-E9EF-47A2-94BE-F6A5ECA535FA}"/>
    <hyperlink ref="G34:G40" r:id="rId7" display="https://ldeutc.padlet.org/GeorgeDong/georgeslaunchpad" xr:uid="{D81911B8-2A04-43C5-87E5-49A0E65389BA}"/>
    <hyperlink ref="G49" r:id="rId8" display="https://ldeutc.padlet.org/GeorgeDong/georgeslaunchpad" xr:uid="{966277D9-715F-4DA5-B8C3-0A805977974E}"/>
    <hyperlink ref="G35:G40" r:id="rId9" display="https://ldeutc.padlet.org/GeorgeDong/georgeslaunchpad" xr:uid="{A6A24610-6252-4438-BAE3-3FF3472F372A}"/>
    <hyperlink ref="G54" r:id="rId10" xr:uid="{54AAD8CE-D030-41AA-9F1D-E54D5CA65B27}"/>
    <hyperlink ref="G55" r:id="rId11" xr:uid="{C276102F-8B2B-41CF-B25A-6B4717D77E64}"/>
    <hyperlink ref="G59" r:id="rId12" xr:uid="{AE0D22F5-3BF8-40B2-A877-2062892A6EC2}"/>
    <hyperlink ref="G60" r:id="rId13" xr:uid="{60493970-DEBD-4691-9DD1-A6C2135F4FEA}"/>
    <hyperlink ref="G64" r:id="rId14" xr:uid="{B8A8973E-92EA-4B47-98B3-186C41C48F80}"/>
    <hyperlink ref="G65" r:id="rId15" xr:uid="{80D4BCDC-D4E6-44EA-A19E-1B850580E6C9}"/>
    <hyperlink ref="G69" r:id="rId16" xr:uid="{55D09E16-BF8B-4FCD-9F61-A5682BAB32AC}"/>
    <hyperlink ref="G70" r:id="rId17" xr:uid="{2C0D85E8-4EE2-4446-8BF5-C67C966E14F6}"/>
    <hyperlink ref="G74" r:id="rId18" xr:uid="{D154B36D-29BB-4C9C-B0D5-753BE455A378}"/>
    <hyperlink ref="G75" r:id="rId19" xr:uid="{C1E82DC3-7045-4AB8-8599-7793389027A4}"/>
    <hyperlink ref="G79" r:id="rId20" xr:uid="{7E7199AB-C58C-4ED6-B7BA-F98DDC188BC7}"/>
    <hyperlink ref="G80" r:id="rId21" xr:uid="{050A0ACF-9D04-4760-AD37-0ECB1090F7C4}"/>
    <hyperlink ref="G95" r:id="rId22" xr:uid="{FEA2F02C-9787-4992-80E7-3C1D9D7B53D4}"/>
    <hyperlink ref="G97" r:id="rId23" xr:uid="{7A0761AD-87B7-4781-AEC6-611A94A29B71}"/>
  </hyperlinks>
  <pageMargins left="0.7" right="0.7" top="0.75" bottom="0.75" header="0.3" footer="0.3"/>
  <drawing r:id="rId2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01FF-3767-4EFE-84E3-75F466C2B7B7}">
  <sheetPr>
    <tabColor theme="8" tint="0.39997558519241921"/>
  </sheetPr>
  <dimension ref="A1:AI234"/>
  <sheetViews>
    <sheetView workbookViewId="0">
      <pane xSplit="2" ySplit="3" topLeftCell="C11" activePane="bottomRight" state="frozen"/>
      <selection pane="topRight"/>
      <selection pane="bottomLeft"/>
      <selection pane="bottomRight" activeCell="C11" sqref="C11"/>
    </sheetView>
  </sheetViews>
  <sheetFormatPr baseColWidth="10" defaultColWidth="9" defaultRowHeight="15.75" customHeight="1"/>
  <cols>
    <col min="1" max="1" width="7.5" style="1129" customWidth="1"/>
    <col min="2" max="2" width="17.33203125" style="1129" customWidth="1"/>
    <col min="3" max="3" width="15" style="1082" customWidth="1"/>
    <col min="4" max="4" width="22.33203125" style="1082" customWidth="1"/>
    <col min="5" max="5" width="20.6640625" style="1082" customWidth="1"/>
    <col min="6" max="7" width="9.83203125" style="1082" customWidth="1"/>
    <col min="8" max="8" width="38.6640625" style="1082" customWidth="1"/>
    <col min="9" max="9" width="3.5" style="1082" customWidth="1"/>
    <col min="10" max="10" width="3.5" style="1076" customWidth="1"/>
    <col min="11" max="14" width="3.5" style="1082" customWidth="1"/>
    <col min="15" max="16" width="5.6640625" style="1082" customWidth="1"/>
    <col min="17" max="17" width="10.83203125" style="1082" customWidth="1"/>
    <col min="18" max="18" width="18.33203125" style="1082" customWidth="1"/>
    <col min="19" max="19" width="26.5" style="1082" customWidth="1"/>
    <col min="20" max="20" width="12" style="1082" customWidth="1"/>
    <col min="21" max="25" width="5.1640625" style="1082" customWidth="1"/>
    <col min="26" max="16384" width="9" style="1082"/>
  </cols>
  <sheetData>
    <row r="1" spans="1:35" ht="19">
      <c r="A1" s="2273" t="s">
        <v>749</v>
      </c>
      <c r="B1" s="2274"/>
      <c r="C1" s="1078"/>
      <c r="D1" s="871"/>
      <c r="E1" s="1079"/>
      <c r="F1" s="1080"/>
      <c r="G1" s="1080"/>
      <c r="H1" s="874"/>
      <c r="I1" s="1081"/>
      <c r="J1" s="1081"/>
      <c r="K1" s="1081"/>
      <c r="L1" s="1081"/>
      <c r="M1" s="1081"/>
      <c r="N1" s="1081"/>
      <c r="O1" s="1080"/>
      <c r="P1" s="1080"/>
      <c r="Q1" s="1080"/>
      <c r="R1" s="1081"/>
    </row>
    <row r="2" spans="1:35" ht="60.75" customHeight="1">
      <c r="A2" s="2275" t="s">
        <v>750</v>
      </c>
      <c r="B2" s="2276"/>
      <c r="C2" s="1083" t="s">
        <v>751</v>
      </c>
      <c r="D2" s="877" t="s">
        <v>752</v>
      </c>
      <c r="E2" s="878" t="s">
        <v>753</v>
      </c>
      <c r="F2" s="878" t="s">
        <v>754</v>
      </c>
      <c r="G2" s="878" t="s">
        <v>755</v>
      </c>
      <c r="H2" s="878" t="s">
        <v>756</v>
      </c>
      <c r="I2" s="1084" t="s">
        <v>757</v>
      </c>
      <c r="J2" s="1084" t="s">
        <v>758</v>
      </c>
      <c r="K2" s="1084" t="s">
        <v>759</v>
      </c>
      <c r="L2" s="1084" t="s">
        <v>760</v>
      </c>
      <c r="M2" s="1084" t="s">
        <v>761</v>
      </c>
      <c r="N2" s="1084" t="s">
        <v>762</v>
      </c>
      <c r="O2" s="880" t="s">
        <v>763</v>
      </c>
      <c r="P2" s="1085" t="s">
        <v>764</v>
      </c>
      <c r="Q2" s="880" t="s">
        <v>765</v>
      </c>
      <c r="R2" s="880" t="s">
        <v>766</v>
      </c>
    </row>
    <row r="3" spans="1:35" ht="16">
      <c r="A3" s="2245" t="s">
        <v>767</v>
      </c>
      <c r="B3" s="2246"/>
      <c r="C3" s="1086"/>
      <c r="D3" s="882"/>
      <c r="E3" s="883"/>
      <c r="F3" s="883"/>
      <c r="G3" s="883"/>
      <c r="H3" s="883"/>
      <c r="I3" s="1087"/>
      <c r="J3" s="1087"/>
      <c r="K3" s="1087"/>
      <c r="L3" s="1087"/>
      <c r="M3" s="1087"/>
      <c r="N3" s="1087"/>
      <c r="O3" s="885"/>
      <c r="P3" s="885"/>
      <c r="Q3" s="885"/>
      <c r="R3" s="886"/>
    </row>
    <row r="4" spans="1:35" ht="16">
      <c r="A4" s="1418" t="s">
        <v>768</v>
      </c>
      <c r="B4" s="712" t="s">
        <v>769</v>
      </c>
      <c r="T4" s="1076">
        <v>45537</v>
      </c>
    </row>
    <row r="5" spans="1:35" ht="16">
      <c r="A5" s="1418"/>
      <c r="B5" s="317" t="s">
        <v>770</v>
      </c>
      <c r="T5" s="1076"/>
    </row>
    <row r="6" spans="1:35" ht="17">
      <c r="A6" s="1418"/>
      <c r="B6" s="276" t="s">
        <v>771</v>
      </c>
      <c r="T6" s="1076"/>
      <c r="U6" s="2277" t="s">
        <v>588</v>
      </c>
      <c r="V6" s="2277"/>
      <c r="W6" s="2277"/>
      <c r="X6" s="2277"/>
      <c r="Y6" s="2277"/>
      <c r="Z6" s="2277"/>
      <c r="AA6" s="2277"/>
      <c r="AC6" s="1088" t="s">
        <v>772</v>
      </c>
      <c r="AD6" s="1088"/>
      <c r="AE6" s="1088"/>
      <c r="AF6" s="1088"/>
      <c r="AG6" s="1088"/>
      <c r="AH6" s="1088"/>
      <c r="AI6" s="1088"/>
    </row>
    <row r="7" spans="1:35" ht="51">
      <c r="A7" s="1418"/>
      <c r="B7" s="276" t="s">
        <v>773</v>
      </c>
      <c r="T7" s="1076"/>
      <c r="V7" s="2248" t="s">
        <v>774</v>
      </c>
      <c r="W7" s="2248"/>
      <c r="X7" s="2249" t="s">
        <v>775</v>
      </c>
      <c r="Y7" s="2249"/>
      <c r="Z7" s="2250" t="s">
        <v>776</v>
      </c>
      <c r="AA7" s="2250"/>
      <c r="AD7" s="867" t="s">
        <v>774</v>
      </c>
      <c r="AE7" s="867"/>
      <c r="AF7" s="868" t="s">
        <v>775</v>
      </c>
      <c r="AG7" s="868"/>
      <c r="AH7" s="869" t="s">
        <v>776</v>
      </c>
      <c r="AI7" s="869"/>
    </row>
    <row r="8" spans="1:35" ht="16">
      <c r="A8" s="1418"/>
      <c r="B8" s="319" t="s">
        <v>777</v>
      </c>
      <c r="T8" s="1076"/>
      <c r="V8" s="2248"/>
      <c r="W8" s="2248"/>
      <c r="X8" s="2249"/>
      <c r="Y8" s="2249"/>
      <c r="Z8" s="2250"/>
      <c r="AA8" s="2250"/>
      <c r="AD8" s="867"/>
      <c r="AE8" s="867"/>
      <c r="AF8" s="868"/>
      <c r="AG8" s="868"/>
      <c r="AH8" s="869"/>
      <c r="AI8" s="869"/>
    </row>
    <row r="9" spans="1:35" ht="17">
      <c r="A9" s="1491" t="s">
        <v>26</v>
      </c>
      <c r="B9" s="295"/>
      <c r="C9" s="1082" t="s">
        <v>1037</v>
      </c>
      <c r="T9" s="1076">
        <f>T4+7</f>
        <v>45544</v>
      </c>
      <c r="U9" s="1082">
        <v>1</v>
      </c>
      <c r="V9" s="1089">
        <v>5</v>
      </c>
      <c r="W9" s="1089">
        <f>V9</f>
        <v>5</v>
      </c>
      <c r="X9" s="1090">
        <f>V9*2</f>
        <v>10</v>
      </c>
      <c r="Y9" s="1090">
        <f>X9</f>
        <v>10</v>
      </c>
      <c r="Z9" s="1091">
        <f>V9*3</f>
        <v>15</v>
      </c>
      <c r="AA9" s="1091">
        <f>Z9</f>
        <v>15</v>
      </c>
      <c r="AC9" s="1082">
        <f>1+U219</f>
        <v>37</v>
      </c>
      <c r="AD9" s="1089">
        <v>5</v>
      </c>
      <c r="AE9" s="1089">
        <f>AD9+W219</f>
        <v>185</v>
      </c>
      <c r="AF9" s="1090">
        <f>AD9*2</f>
        <v>10</v>
      </c>
      <c r="AG9" s="1090">
        <f>AF9+Y219</f>
        <v>370</v>
      </c>
      <c r="AH9" s="1091">
        <f>AD9*3</f>
        <v>15</v>
      </c>
      <c r="AI9" s="1091">
        <f>AH9+AA219</f>
        <v>555</v>
      </c>
    </row>
    <row r="10" spans="1:35" ht="51">
      <c r="A10" s="1492"/>
      <c r="B10" s="276"/>
      <c r="C10" s="1082" t="s">
        <v>1038</v>
      </c>
      <c r="T10" s="1076"/>
      <c r="V10" s="1089"/>
      <c r="W10" s="1089"/>
      <c r="X10" s="1090"/>
      <c r="Y10" s="1090"/>
      <c r="Z10" s="1091"/>
      <c r="AA10" s="1091"/>
      <c r="AD10" s="1089"/>
      <c r="AE10" s="1089"/>
      <c r="AF10" s="1090"/>
      <c r="AG10" s="1090"/>
      <c r="AH10" s="1091"/>
      <c r="AI10" s="1091"/>
    </row>
    <row r="11" spans="1:35" ht="16">
      <c r="A11" s="1492"/>
      <c r="B11" s="276"/>
      <c r="T11" s="1076"/>
      <c r="V11" s="1089"/>
      <c r="W11" s="1089"/>
      <c r="X11" s="1090"/>
      <c r="Y11" s="1090"/>
      <c r="Z11" s="1091"/>
      <c r="AA11" s="1091"/>
      <c r="AD11" s="1089"/>
      <c r="AE11" s="1089"/>
      <c r="AF11" s="1090"/>
      <c r="AG11" s="1090"/>
      <c r="AH11" s="1091"/>
      <c r="AI11" s="1091"/>
    </row>
    <row r="12" spans="1:35" ht="16">
      <c r="A12" s="1492"/>
      <c r="B12" s="276"/>
      <c r="T12" s="1076"/>
      <c r="V12" s="1089"/>
      <c r="W12" s="1089"/>
      <c r="X12" s="1090"/>
      <c r="Y12" s="1090"/>
      <c r="Z12" s="1091"/>
      <c r="AA12" s="1091"/>
      <c r="AD12" s="1089"/>
      <c r="AE12" s="1089"/>
      <c r="AF12" s="1090"/>
      <c r="AG12" s="1090"/>
      <c r="AH12" s="1091"/>
      <c r="AI12" s="1091"/>
    </row>
    <row r="13" spans="1:35" ht="16">
      <c r="A13" s="1493"/>
      <c r="B13" s="319"/>
      <c r="T13" s="1076"/>
      <c r="V13" s="1089"/>
      <c r="W13" s="1089"/>
      <c r="X13" s="1090"/>
      <c r="Y13" s="1090"/>
      <c r="Z13" s="1091"/>
      <c r="AA13" s="1091"/>
      <c r="AD13" s="1089"/>
      <c r="AE13" s="1089"/>
      <c r="AF13" s="1090"/>
      <c r="AG13" s="1090"/>
      <c r="AH13" s="1091"/>
      <c r="AI13" s="1091"/>
    </row>
    <row r="14" spans="1:35" ht="16">
      <c r="A14" s="1491" t="s">
        <v>46</v>
      </c>
      <c r="B14" s="295"/>
      <c r="T14" s="1076">
        <f>T9+7</f>
        <v>45551</v>
      </c>
      <c r="U14" s="1082">
        <f>U9+1</f>
        <v>2</v>
      </c>
      <c r="V14" s="1089">
        <f>V9+5</f>
        <v>10</v>
      </c>
      <c r="W14" s="1089">
        <f>V14</f>
        <v>10</v>
      </c>
      <c r="X14" s="1090">
        <f>V14*2</f>
        <v>20</v>
      </c>
      <c r="Y14" s="1090">
        <f>X14</f>
        <v>20</v>
      </c>
      <c r="Z14" s="1091">
        <f>V14*3</f>
        <v>30</v>
      </c>
      <c r="AA14" s="1091">
        <f>Z14</f>
        <v>30</v>
      </c>
      <c r="AC14" s="1082">
        <f>AC9+1</f>
        <v>38</v>
      </c>
      <c r="AD14" s="1089">
        <f>AD9+5</f>
        <v>10</v>
      </c>
      <c r="AE14" s="1089">
        <f>AE9+AD14</f>
        <v>195</v>
      </c>
      <c r="AF14" s="1090">
        <f>AD14*2</f>
        <v>20</v>
      </c>
      <c r="AG14" s="1090">
        <f>AF14+AG9</f>
        <v>390</v>
      </c>
      <c r="AH14" s="1091">
        <f>AD14*3</f>
        <v>30</v>
      </c>
      <c r="AI14" s="1091">
        <f>AH14+AI9</f>
        <v>585</v>
      </c>
    </row>
    <row r="15" spans="1:35" ht="16">
      <c r="A15" s="1492"/>
      <c r="B15" s="276"/>
      <c r="T15" s="1076"/>
      <c r="V15" s="1089"/>
      <c r="W15" s="1089"/>
      <c r="X15" s="1090"/>
      <c r="Y15" s="1090"/>
      <c r="Z15" s="1091"/>
      <c r="AA15" s="1091"/>
      <c r="AD15" s="1089"/>
      <c r="AE15" s="1089"/>
      <c r="AF15" s="1090"/>
      <c r="AG15" s="1090"/>
      <c r="AH15" s="1091"/>
      <c r="AI15" s="1091"/>
    </row>
    <row r="16" spans="1:35" ht="16">
      <c r="A16" s="1492"/>
      <c r="B16" s="276"/>
      <c r="T16" s="1076"/>
      <c r="V16" s="1089"/>
      <c r="W16" s="1089"/>
      <c r="X16" s="1090"/>
      <c r="Y16" s="1090"/>
      <c r="Z16" s="1091"/>
      <c r="AA16" s="1091"/>
      <c r="AD16" s="1089"/>
      <c r="AE16" s="1089"/>
      <c r="AF16" s="1090"/>
      <c r="AG16" s="1090"/>
      <c r="AH16" s="1091"/>
      <c r="AI16" s="1091"/>
    </row>
    <row r="17" spans="1:35" ht="16">
      <c r="A17" s="1492"/>
      <c r="B17" s="276"/>
      <c r="T17" s="1076"/>
      <c r="V17" s="1089"/>
      <c r="W17" s="1089"/>
      <c r="X17" s="1090"/>
      <c r="Y17" s="1090"/>
      <c r="Z17" s="1091"/>
      <c r="AA17" s="1091"/>
      <c r="AD17" s="1089"/>
      <c r="AE17" s="1089"/>
      <c r="AF17" s="1090"/>
      <c r="AG17" s="1090"/>
      <c r="AH17" s="1091"/>
      <c r="AI17" s="1091"/>
    </row>
    <row r="18" spans="1:35" ht="16">
      <c r="A18" s="1493"/>
      <c r="B18" s="319"/>
      <c r="T18" s="1076"/>
      <c r="V18" s="1089"/>
      <c r="W18" s="1089"/>
      <c r="X18" s="1090"/>
      <c r="Y18" s="1090"/>
      <c r="Z18" s="1091"/>
      <c r="AA18" s="1091"/>
      <c r="AD18" s="1089"/>
      <c r="AE18" s="1089"/>
      <c r="AF18" s="1090"/>
      <c r="AG18" s="1090"/>
      <c r="AH18" s="1091"/>
      <c r="AI18" s="1091"/>
    </row>
    <row r="19" spans="1:35" ht="16">
      <c r="A19" s="1491" t="s">
        <v>83</v>
      </c>
      <c r="B19" s="295"/>
      <c r="T19" s="1076">
        <f>T14+7</f>
        <v>45558</v>
      </c>
      <c r="U19" s="1082">
        <f>U14+1</f>
        <v>3</v>
      </c>
      <c r="V19" s="1089">
        <f>V14+5</f>
        <v>15</v>
      </c>
      <c r="W19" s="1089">
        <f>V19</f>
        <v>15</v>
      </c>
      <c r="X19" s="1090">
        <f>V19*2</f>
        <v>30</v>
      </c>
      <c r="Y19" s="1090">
        <f>X19</f>
        <v>30</v>
      </c>
      <c r="Z19" s="1091">
        <f>V19*3</f>
        <v>45</v>
      </c>
      <c r="AA19" s="1091">
        <f>Z19</f>
        <v>45</v>
      </c>
      <c r="AC19" s="1082">
        <f>AC14+1</f>
        <v>39</v>
      </c>
      <c r="AD19" s="1089">
        <f>AD14+5</f>
        <v>15</v>
      </c>
      <c r="AE19" s="1089">
        <f>AE14+AD19</f>
        <v>210</v>
      </c>
      <c r="AF19" s="1090">
        <f t="shared" ref="AF19" si="0">AD19*2</f>
        <v>30</v>
      </c>
      <c r="AG19" s="1090">
        <f t="shared" ref="AG19" si="1">AF19+AG14</f>
        <v>420</v>
      </c>
      <c r="AH19" s="1091">
        <f t="shared" ref="AH19" si="2">AD19*3</f>
        <v>45</v>
      </c>
      <c r="AI19" s="1091">
        <f t="shared" ref="AI19" si="3">AH19+AI14</f>
        <v>630</v>
      </c>
    </row>
    <row r="20" spans="1:35" ht="16">
      <c r="A20" s="1492"/>
      <c r="B20" s="276"/>
      <c r="T20" s="1076"/>
      <c r="V20" s="1089"/>
      <c r="W20" s="1089"/>
      <c r="X20" s="1090"/>
      <c r="Y20" s="1090"/>
      <c r="Z20" s="1091"/>
      <c r="AA20" s="1091"/>
      <c r="AD20" s="1089"/>
      <c r="AE20" s="1089"/>
      <c r="AF20" s="1090"/>
      <c r="AG20" s="1090"/>
      <c r="AH20" s="1091"/>
      <c r="AI20" s="1091"/>
    </row>
    <row r="21" spans="1:35" ht="16">
      <c r="A21" s="1492"/>
      <c r="B21" s="276"/>
      <c r="T21" s="1076"/>
      <c r="V21" s="1089"/>
      <c r="W21" s="1089"/>
      <c r="X21" s="1090"/>
      <c r="Y21" s="1090"/>
      <c r="Z21" s="1091"/>
      <c r="AA21" s="1091"/>
      <c r="AD21" s="1089"/>
      <c r="AE21" s="1089"/>
      <c r="AF21" s="1090"/>
      <c r="AG21" s="1090"/>
      <c r="AH21" s="1091"/>
      <c r="AI21" s="1091"/>
    </row>
    <row r="22" spans="1:35" ht="16">
      <c r="A22" s="1492"/>
      <c r="B22" s="665" t="s">
        <v>817</v>
      </c>
      <c r="T22" s="1076"/>
      <c r="V22" s="1089"/>
      <c r="W22" s="1089"/>
      <c r="X22" s="1090"/>
      <c r="Y22" s="1090"/>
      <c r="Z22" s="1091"/>
      <c r="AA22" s="1091"/>
      <c r="AD22" s="1089"/>
      <c r="AE22" s="1089"/>
      <c r="AF22" s="1090"/>
      <c r="AG22" s="1090"/>
      <c r="AH22" s="1091"/>
      <c r="AI22" s="1091"/>
    </row>
    <row r="23" spans="1:35" ht="16">
      <c r="A23" s="1493"/>
      <c r="B23" s="319"/>
      <c r="T23" s="1076"/>
      <c r="V23" s="1089"/>
      <c r="W23" s="1089"/>
      <c r="X23" s="1090"/>
      <c r="Y23" s="1090"/>
      <c r="Z23" s="1091"/>
      <c r="AA23" s="1091"/>
      <c r="AD23" s="1089"/>
      <c r="AE23" s="1089"/>
      <c r="AF23" s="1090"/>
      <c r="AG23" s="1090"/>
      <c r="AH23" s="1091"/>
      <c r="AI23" s="1091"/>
    </row>
    <row r="24" spans="1:35" ht="16">
      <c r="A24" s="1491" t="s">
        <v>105</v>
      </c>
      <c r="B24" s="295"/>
      <c r="T24" s="1076">
        <f>T19+7</f>
        <v>45565</v>
      </c>
      <c r="U24" s="1082">
        <f>U19+1</f>
        <v>4</v>
      </c>
      <c r="V24" s="1089">
        <f>V19+5</f>
        <v>20</v>
      </c>
      <c r="W24" s="1089">
        <f>V24</f>
        <v>20</v>
      </c>
      <c r="X24" s="1090">
        <f>V24*2</f>
        <v>40</v>
      </c>
      <c r="Y24" s="1090">
        <f>X24</f>
        <v>40</v>
      </c>
      <c r="Z24" s="1091">
        <f>V24*3</f>
        <v>60</v>
      </c>
      <c r="AA24" s="1091">
        <f>Z24</f>
        <v>60</v>
      </c>
      <c r="AC24" s="1082">
        <f>AC19+1</f>
        <v>40</v>
      </c>
      <c r="AD24" s="1089">
        <f>AD19+5</f>
        <v>20</v>
      </c>
      <c r="AE24" s="1089">
        <f>AE19+AD24</f>
        <v>230</v>
      </c>
      <c r="AF24" s="1090">
        <f t="shared" ref="AF24" si="4">AD24*2</f>
        <v>40</v>
      </c>
      <c r="AG24" s="1090">
        <f t="shared" ref="AG24" si="5">AF24+AG19</f>
        <v>460</v>
      </c>
      <c r="AH24" s="1091">
        <f t="shared" ref="AH24" si="6">AD24*3</f>
        <v>60</v>
      </c>
      <c r="AI24" s="1091">
        <f t="shared" ref="AI24" si="7">AH24+AI19</f>
        <v>690</v>
      </c>
    </row>
    <row r="25" spans="1:35" ht="16">
      <c r="A25" s="1492"/>
      <c r="B25" s="276"/>
      <c r="T25" s="1076"/>
      <c r="V25" s="1089"/>
      <c r="W25" s="1089"/>
      <c r="X25" s="1090"/>
      <c r="Y25" s="1090"/>
      <c r="Z25" s="1091"/>
      <c r="AA25" s="1091"/>
      <c r="AD25" s="1089"/>
      <c r="AE25" s="1089"/>
      <c r="AF25" s="1090"/>
      <c r="AG25" s="1090"/>
      <c r="AH25" s="1091"/>
      <c r="AI25" s="1091"/>
    </row>
    <row r="26" spans="1:35" ht="16">
      <c r="A26" s="1492"/>
      <c r="B26" s="276"/>
      <c r="T26" s="1076"/>
      <c r="V26" s="1089"/>
      <c r="W26" s="1089"/>
      <c r="X26" s="1090"/>
      <c r="Y26" s="1090"/>
      <c r="Z26" s="1091"/>
      <c r="AA26" s="1091"/>
      <c r="AD26" s="1089"/>
      <c r="AE26" s="1089"/>
      <c r="AF26" s="1090"/>
      <c r="AG26" s="1090"/>
      <c r="AH26" s="1091"/>
      <c r="AI26" s="1091"/>
    </row>
    <row r="27" spans="1:35" ht="16">
      <c r="A27" s="1492"/>
      <c r="B27" s="674" t="s">
        <v>818</v>
      </c>
      <c r="T27" s="1076"/>
      <c r="V27" s="1089"/>
      <c r="W27" s="1089"/>
      <c r="X27" s="1090"/>
      <c r="Y27" s="1090"/>
      <c r="Z27" s="1091"/>
      <c r="AA27" s="1091"/>
      <c r="AD27" s="1089"/>
      <c r="AE27" s="1089"/>
      <c r="AF27" s="1090"/>
      <c r="AG27" s="1090"/>
      <c r="AH27" s="1091"/>
      <c r="AI27" s="1091"/>
    </row>
    <row r="28" spans="1:35" ht="16">
      <c r="A28" s="1493"/>
      <c r="B28" s="319"/>
      <c r="T28" s="1076"/>
      <c r="V28" s="1089"/>
      <c r="W28" s="1089"/>
      <c r="X28" s="1090"/>
      <c r="Y28" s="1090"/>
      <c r="Z28" s="1091"/>
      <c r="AA28" s="1091"/>
      <c r="AD28" s="1089"/>
      <c r="AE28" s="1089"/>
      <c r="AF28" s="1090"/>
      <c r="AG28" s="1090"/>
      <c r="AH28" s="1091"/>
      <c r="AI28" s="1091"/>
    </row>
    <row r="29" spans="1:35" ht="16">
      <c r="A29" s="1491" t="s">
        <v>138</v>
      </c>
      <c r="B29" s="295"/>
      <c r="T29" s="1076">
        <f>T24+7</f>
        <v>45572</v>
      </c>
      <c r="U29" s="1082">
        <f>U24+1</f>
        <v>5</v>
      </c>
      <c r="V29" s="1089">
        <f>V24+5</f>
        <v>25</v>
      </c>
      <c r="W29" s="1089">
        <f>V29</f>
        <v>25</v>
      </c>
      <c r="X29" s="1090">
        <f>V29*2</f>
        <v>50</v>
      </c>
      <c r="Y29" s="1090">
        <f>X29</f>
        <v>50</v>
      </c>
      <c r="Z29" s="1091">
        <f>V29*3</f>
        <v>75</v>
      </c>
      <c r="AA29" s="1091">
        <f>Z29</f>
        <v>75</v>
      </c>
      <c r="AC29" s="1082">
        <f>AC24+1</f>
        <v>41</v>
      </c>
      <c r="AD29" s="1089">
        <f>AD24+5</f>
        <v>25</v>
      </c>
      <c r="AE29" s="1089">
        <f>AE24+AD29</f>
        <v>255</v>
      </c>
      <c r="AF29" s="1090">
        <f t="shared" ref="AF29" si="8">AD29*2</f>
        <v>50</v>
      </c>
      <c r="AG29" s="1090">
        <f t="shared" ref="AG29" si="9">AF29+AG24</f>
        <v>510</v>
      </c>
      <c r="AH29" s="1091">
        <f t="shared" ref="AH29" si="10">AD29*3</f>
        <v>75</v>
      </c>
      <c r="AI29" s="1091">
        <f t="shared" ref="AI29" si="11">AH29+AI24</f>
        <v>765</v>
      </c>
    </row>
    <row r="30" spans="1:35" ht="16">
      <c r="A30" s="1492"/>
      <c r="B30" s="672" t="s">
        <v>797</v>
      </c>
      <c r="T30" s="1076"/>
      <c r="V30" s="1089"/>
      <c r="W30" s="1089"/>
      <c r="X30" s="1090"/>
      <c r="Y30" s="1090"/>
      <c r="Z30" s="1091"/>
      <c r="AA30" s="1091"/>
      <c r="AD30" s="1089"/>
      <c r="AE30" s="1089"/>
      <c r="AF30" s="1090"/>
      <c r="AG30" s="1090"/>
      <c r="AH30" s="1091"/>
      <c r="AI30" s="1091"/>
    </row>
    <row r="31" spans="1:35" ht="16">
      <c r="A31" s="1492"/>
      <c r="B31" s="276"/>
      <c r="T31" s="1076"/>
      <c r="V31" s="1089"/>
      <c r="W31" s="1089"/>
      <c r="X31" s="1090"/>
      <c r="Y31" s="1090"/>
      <c r="Z31" s="1091"/>
      <c r="AA31" s="1091"/>
      <c r="AD31" s="1089"/>
      <c r="AE31" s="1089"/>
      <c r="AF31" s="1090"/>
      <c r="AG31" s="1090"/>
      <c r="AH31" s="1091"/>
      <c r="AI31" s="1091"/>
    </row>
    <row r="32" spans="1:35" ht="16">
      <c r="A32" s="1492"/>
      <c r="B32" s="276"/>
      <c r="T32" s="1076"/>
      <c r="V32" s="1089"/>
      <c r="W32" s="1089"/>
      <c r="X32" s="1090"/>
      <c r="Y32" s="1090"/>
      <c r="Z32" s="1091"/>
      <c r="AA32" s="1091"/>
      <c r="AD32" s="1089"/>
      <c r="AE32" s="1089"/>
      <c r="AF32" s="1090"/>
      <c r="AG32" s="1090"/>
      <c r="AH32" s="1091"/>
      <c r="AI32" s="1091"/>
    </row>
    <row r="33" spans="1:35" ht="16">
      <c r="A33" s="1493"/>
      <c r="B33" s="319"/>
      <c r="T33" s="1076"/>
      <c r="V33" s="1089"/>
      <c r="W33" s="1089"/>
      <c r="X33" s="1090"/>
      <c r="Y33" s="1090"/>
      <c r="Z33" s="1091"/>
      <c r="AA33" s="1091"/>
      <c r="AD33" s="1089"/>
      <c r="AE33" s="1089"/>
      <c r="AF33" s="1090"/>
      <c r="AG33" s="1090"/>
      <c r="AH33" s="1091"/>
      <c r="AI33" s="1091"/>
    </row>
    <row r="34" spans="1:35" ht="16">
      <c r="A34" s="1491" t="s">
        <v>194</v>
      </c>
      <c r="B34" s="295"/>
      <c r="T34" s="1076">
        <f>T29+7</f>
        <v>45579</v>
      </c>
      <c r="U34" s="1082">
        <f>U29+1</f>
        <v>6</v>
      </c>
      <c r="V34" s="1089">
        <f>V29+5</f>
        <v>30</v>
      </c>
      <c r="W34" s="1089">
        <f>V34</f>
        <v>30</v>
      </c>
      <c r="X34" s="1090">
        <f>V34*2</f>
        <v>60</v>
      </c>
      <c r="Y34" s="1090">
        <f>X34</f>
        <v>60</v>
      </c>
      <c r="Z34" s="1091">
        <f>V34*3</f>
        <v>90</v>
      </c>
      <c r="AA34" s="1091">
        <f>Z34</f>
        <v>90</v>
      </c>
      <c r="AC34" s="1082">
        <f>AC29+1</f>
        <v>42</v>
      </c>
      <c r="AD34" s="1089">
        <f>AD29+5</f>
        <v>30</v>
      </c>
      <c r="AE34" s="1089">
        <f>AE29+AD34</f>
        <v>285</v>
      </c>
      <c r="AF34" s="1090">
        <f t="shared" ref="AF34" si="12">AD34*2</f>
        <v>60</v>
      </c>
      <c r="AG34" s="1090">
        <f t="shared" ref="AG34" si="13">AF34+AG29</f>
        <v>570</v>
      </c>
      <c r="AH34" s="1091">
        <f t="shared" ref="AH34" si="14">AD34*3</f>
        <v>90</v>
      </c>
      <c r="AI34" s="1091">
        <f t="shared" ref="AI34" si="15">AH34+AI29</f>
        <v>855</v>
      </c>
    </row>
    <row r="35" spans="1:35" ht="16">
      <c r="A35" s="1492"/>
      <c r="B35" s="276"/>
      <c r="T35" s="1076"/>
      <c r="V35" s="1089"/>
      <c r="W35" s="1089"/>
      <c r="X35" s="1090"/>
      <c r="Y35" s="1090"/>
      <c r="Z35" s="1091"/>
      <c r="AA35" s="1091"/>
      <c r="AD35" s="1089"/>
      <c r="AE35" s="1089"/>
      <c r="AF35" s="1090"/>
      <c r="AG35" s="1090"/>
      <c r="AH35" s="1091"/>
      <c r="AI35" s="1091"/>
    </row>
    <row r="36" spans="1:35" ht="16">
      <c r="A36" s="1492"/>
      <c r="B36" s="276"/>
      <c r="T36" s="1076"/>
      <c r="V36" s="1089"/>
      <c r="W36" s="1089"/>
      <c r="X36" s="1090"/>
      <c r="Y36" s="1090"/>
      <c r="Z36" s="1091"/>
      <c r="AA36" s="1091"/>
      <c r="AD36" s="1089"/>
      <c r="AE36" s="1089"/>
      <c r="AF36" s="1090"/>
      <c r="AG36" s="1090"/>
      <c r="AH36" s="1091"/>
      <c r="AI36" s="1091"/>
    </row>
    <row r="37" spans="1:35" ht="16">
      <c r="A37" s="1492"/>
      <c r="B37" s="276"/>
      <c r="T37" s="1076"/>
      <c r="V37" s="1089"/>
      <c r="W37" s="1089"/>
      <c r="X37" s="1090"/>
      <c r="Y37" s="1090"/>
      <c r="Z37" s="1091"/>
      <c r="AA37" s="1091"/>
      <c r="AD37" s="1089"/>
      <c r="AE37" s="1089"/>
      <c r="AF37" s="1090"/>
      <c r="AG37" s="1090"/>
      <c r="AH37" s="1091"/>
      <c r="AI37" s="1091"/>
    </row>
    <row r="38" spans="1:35" ht="16">
      <c r="A38" s="1493"/>
      <c r="B38" s="319"/>
      <c r="T38" s="1076"/>
      <c r="V38" s="1089"/>
      <c r="W38" s="1089"/>
      <c r="X38" s="1090"/>
      <c r="Y38" s="1090"/>
      <c r="Z38" s="1091"/>
      <c r="AA38" s="1091"/>
      <c r="AD38" s="1089"/>
      <c r="AE38" s="1089"/>
      <c r="AF38" s="1090"/>
      <c r="AG38" s="1090"/>
      <c r="AH38" s="1091"/>
      <c r="AI38" s="1091"/>
    </row>
    <row r="39" spans="1:35" ht="16">
      <c r="A39" s="1491" t="s">
        <v>799</v>
      </c>
      <c r="B39" s="295"/>
      <c r="T39" s="1076">
        <f>T34+7</f>
        <v>45586</v>
      </c>
      <c r="U39" s="1082">
        <f>U34+1</f>
        <v>7</v>
      </c>
      <c r="V39" s="1089">
        <f>V34+5</f>
        <v>35</v>
      </c>
      <c r="W39" s="1089">
        <f>V39</f>
        <v>35</v>
      </c>
      <c r="X39" s="1090">
        <f>V39*2</f>
        <v>70</v>
      </c>
      <c r="Y39" s="1090">
        <f>X39</f>
        <v>70</v>
      </c>
      <c r="Z39" s="1091">
        <f>V39*3</f>
        <v>105</v>
      </c>
      <c r="AA39" s="1091">
        <f>Z39</f>
        <v>105</v>
      </c>
      <c r="AC39" s="1082">
        <f>AC34+1</f>
        <v>43</v>
      </c>
      <c r="AD39" s="1089">
        <f>AD34+5</f>
        <v>35</v>
      </c>
      <c r="AE39" s="1089">
        <f>AE34+AD39</f>
        <v>320</v>
      </c>
      <c r="AF39" s="1090">
        <f t="shared" ref="AF39" si="16">AD39*2</f>
        <v>70</v>
      </c>
      <c r="AG39" s="1090">
        <f t="shared" ref="AG39" si="17">AF39+AG34</f>
        <v>640</v>
      </c>
      <c r="AH39" s="1091">
        <f t="shared" ref="AH39" si="18">AD39*3</f>
        <v>105</v>
      </c>
      <c r="AI39" s="1091">
        <f t="shared" ref="AI39" si="19">AH39+AI34</f>
        <v>960</v>
      </c>
    </row>
    <row r="40" spans="1:35" ht="16">
      <c r="A40" s="1492"/>
      <c r="B40" s="276"/>
      <c r="T40" s="1076"/>
      <c r="V40" s="1089"/>
      <c r="W40" s="1089"/>
      <c r="X40" s="1090"/>
      <c r="Y40" s="1090"/>
      <c r="Z40" s="1091"/>
      <c r="AA40" s="1091"/>
      <c r="AD40" s="1089"/>
      <c r="AE40" s="1089"/>
      <c r="AF40" s="1090"/>
      <c r="AG40" s="1090"/>
      <c r="AH40" s="1091"/>
      <c r="AI40" s="1091"/>
    </row>
    <row r="41" spans="1:35" ht="16">
      <c r="A41" s="1492"/>
      <c r="B41" s="276"/>
      <c r="T41" s="1076"/>
      <c r="V41" s="1089"/>
      <c r="W41" s="1089"/>
      <c r="X41" s="1090"/>
      <c r="Y41" s="1090"/>
      <c r="Z41" s="1091"/>
      <c r="AA41" s="1091"/>
      <c r="AD41" s="1089"/>
      <c r="AE41" s="1089"/>
      <c r="AF41" s="1090"/>
      <c r="AG41" s="1090"/>
      <c r="AH41" s="1091"/>
      <c r="AI41" s="1091"/>
    </row>
    <row r="42" spans="1:35" ht="16">
      <c r="A42" s="1492"/>
      <c r="B42" s="276"/>
      <c r="T42" s="1076"/>
      <c r="V42" s="1089"/>
      <c r="W42" s="1089"/>
      <c r="X42" s="1090"/>
      <c r="Y42" s="1090"/>
      <c r="Z42" s="1091"/>
      <c r="AA42" s="1091"/>
      <c r="AD42" s="1089"/>
      <c r="AE42" s="1089"/>
      <c r="AF42" s="1090"/>
      <c r="AG42" s="1090"/>
      <c r="AH42" s="1091"/>
      <c r="AI42" s="1091"/>
    </row>
    <row r="43" spans="1:35" ht="16">
      <c r="A43" s="1493"/>
      <c r="B43" s="319"/>
      <c r="T43" s="1076"/>
      <c r="V43" s="1089"/>
      <c r="W43" s="1089"/>
      <c r="X43" s="1090"/>
      <c r="Y43" s="1090"/>
      <c r="Z43" s="1091"/>
      <c r="AA43" s="1091"/>
      <c r="AD43" s="1089"/>
      <c r="AE43" s="1089"/>
      <c r="AF43" s="1090"/>
      <c r="AG43" s="1090"/>
      <c r="AH43" s="1091"/>
      <c r="AI43" s="1091"/>
    </row>
    <row r="44" spans="1:35" ht="16">
      <c r="A44" s="1418" t="s">
        <v>6</v>
      </c>
      <c r="B44" s="771"/>
      <c r="T44" s="1076">
        <f>T39+7</f>
        <v>45593</v>
      </c>
      <c r="V44" s="1089"/>
      <c r="W44" s="1089"/>
      <c r="X44" s="1090"/>
      <c r="Y44" s="1090"/>
      <c r="Z44" s="1091"/>
      <c r="AA44" s="1091"/>
      <c r="AD44" s="1089"/>
      <c r="AE44" s="1089"/>
      <c r="AF44" s="1090"/>
      <c r="AG44" s="1090"/>
      <c r="AH44" s="1091"/>
      <c r="AI44" s="1091"/>
    </row>
    <row r="45" spans="1:35" ht="16">
      <c r="A45" s="1418"/>
      <c r="B45" s="772"/>
      <c r="T45" s="1076"/>
      <c r="V45" s="1089"/>
      <c r="W45" s="1089"/>
      <c r="X45" s="1090"/>
      <c r="Y45" s="1090"/>
      <c r="Z45" s="1091"/>
      <c r="AA45" s="1091"/>
      <c r="AD45" s="1089"/>
      <c r="AE45" s="1089"/>
      <c r="AF45" s="1090"/>
      <c r="AG45" s="1090"/>
      <c r="AH45" s="1091"/>
      <c r="AI45" s="1091"/>
    </row>
    <row r="46" spans="1:35" ht="16">
      <c r="A46" s="1418"/>
      <c r="B46" s="772"/>
      <c r="T46" s="1076"/>
      <c r="V46" s="1089"/>
      <c r="W46" s="1089"/>
      <c r="X46" s="1090"/>
      <c r="Y46" s="1090"/>
      <c r="Z46" s="1091"/>
      <c r="AA46" s="1091"/>
      <c r="AD46" s="1089"/>
      <c r="AE46" s="1089"/>
      <c r="AF46" s="1090"/>
      <c r="AG46" s="1090"/>
      <c r="AH46" s="1091"/>
      <c r="AI46" s="1091"/>
    </row>
    <row r="47" spans="1:35" ht="16">
      <c r="A47" s="1418"/>
      <c r="B47" s="772"/>
      <c r="T47" s="1076"/>
      <c r="V47" s="1089"/>
      <c r="W47" s="1089"/>
      <c r="X47" s="1090"/>
      <c r="Y47" s="1090"/>
      <c r="Z47" s="1091"/>
      <c r="AA47" s="1091"/>
      <c r="AD47" s="1089"/>
      <c r="AE47" s="1089"/>
      <c r="AF47" s="1090"/>
      <c r="AG47" s="1090"/>
      <c r="AH47" s="1091"/>
      <c r="AI47" s="1091"/>
    </row>
    <row r="48" spans="1:35" ht="16">
      <c r="A48" s="1418"/>
      <c r="B48" s="773"/>
      <c r="T48" s="1076"/>
      <c r="V48" s="1089"/>
      <c r="W48" s="1089"/>
      <c r="X48" s="1090"/>
      <c r="Y48" s="1090"/>
      <c r="Z48" s="1091"/>
      <c r="AA48" s="1091"/>
      <c r="AD48" s="1089"/>
      <c r="AE48" s="1089"/>
      <c r="AF48" s="1090"/>
      <c r="AG48" s="1090"/>
      <c r="AH48" s="1091"/>
      <c r="AI48" s="1091"/>
    </row>
    <row r="49" spans="1:35" ht="16">
      <c r="A49" s="1418" t="s">
        <v>17</v>
      </c>
      <c r="B49" s="703"/>
      <c r="T49" s="1076">
        <f>T44+7</f>
        <v>45600</v>
      </c>
      <c r="U49" s="1082">
        <f>U39+1</f>
        <v>8</v>
      </c>
      <c r="V49" s="1089">
        <f>V44+5</f>
        <v>5</v>
      </c>
      <c r="W49" s="1089">
        <f>V49+W$39</f>
        <v>40</v>
      </c>
      <c r="X49" s="1090">
        <f>V49*2</f>
        <v>10</v>
      </c>
      <c r="Y49" s="1090">
        <f>X49+Y$39</f>
        <v>80</v>
      </c>
      <c r="Z49" s="1091">
        <f>V49*3</f>
        <v>15</v>
      </c>
      <c r="AA49" s="1091">
        <f>Z49+AA$39</f>
        <v>120</v>
      </c>
      <c r="AC49" s="1082">
        <f>AC39+1</f>
        <v>44</v>
      </c>
      <c r="AD49" s="1089">
        <f>AD44+5</f>
        <v>5</v>
      </c>
      <c r="AE49" s="1089">
        <f>AD49+AE$39</f>
        <v>325</v>
      </c>
      <c r="AF49" s="1090">
        <f>AD49*2</f>
        <v>10</v>
      </c>
      <c r="AG49" s="1090">
        <f>AF49+AG$39</f>
        <v>650</v>
      </c>
      <c r="AH49" s="1091">
        <f>AD49*3</f>
        <v>15</v>
      </c>
      <c r="AI49" s="1091">
        <f>AH49+AI$39</f>
        <v>975</v>
      </c>
    </row>
    <row r="50" spans="1:35" ht="16">
      <c r="A50" s="1418"/>
      <c r="B50" s="704"/>
      <c r="T50" s="1076"/>
      <c r="V50" s="1089"/>
      <c r="W50" s="1089"/>
      <c r="X50" s="1090"/>
      <c r="Y50" s="1090"/>
      <c r="Z50" s="1091"/>
      <c r="AA50" s="1091"/>
      <c r="AD50" s="1089"/>
      <c r="AE50" s="1089"/>
      <c r="AF50" s="1090"/>
      <c r="AG50" s="1090"/>
      <c r="AH50" s="1091"/>
      <c r="AI50" s="1091"/>
    </row>
    <row r="51" spans="1:35" ht="16">
      <c r="A51" s="1418"/>
      <c r="B51" s="704"/>
      <c r="T51" s="1076"/>
      <c r="V51" s="1089"/>
      <c r="W51" s="1089"/>
      <c r="X51" s="1090"/>
      <c r="Y51" s="1090"/>
      <c r="Z51" s="1091"/>
      <c r="AA51" s="1091"/>
      <c r="AD51" s="1089"/>
      <c r="AE51" s="1089"/>
      <c r="AF51" s="1090"/>
      <c r="AG51" s="1090"/>
      <c r="AH51" s="1091"/>
      <c r="AI51" s="1091"/>
    </row>
    <row r="52" spans="1:35" ht="16">
      <c r="A52" s="1418"/>
      <c r="B52" s="704"/>
      <c r="T52" s="1076"/>
      <c r="V52" s="1089"/>
      <c r="W52" s="1089"/>
      <c r="X52" s="1090"/>
      <c r="Y52" s="1090"/>
      <c r="Z52" s="1091"/>
      <c r="AA52" s="1091"/>
      <c r="AD52" s="1089"/>
      <c r="AE52" s="1089"/>
      <c r="AF52" s="1090"/>
      <c r="AG52" s="1090"/>
      <c r="AH52" s="1091"/>
      <c r="AI52" s="1091"/>
    </row>
    <row r="53" spans="1:35" ht="16">
      <c r="A53" s="1418"/>
      <c r="B53" s="705"/>
      <c r="T53" s="1076"/>
      <c r="V53" s="1089"/>
      <c r="W53" s="1089"/>
      <c r="X53" s="1090"/>
      <c r="Y53" s="1090"/>
      <c r="Z53" s="1091"/>
      <c r="AA53" s="1091"/>
      <c r="AD53" s="1089"/>
      <c r="AE53" s="1089"/>
      <c r="AF53" s="1090"/>
      <c r="AG53" s="1090"/>
      <c r="AH53" s="1091"/>
      <c r="AI53" s="1091"/>
    </row>
    <row r="54" spans="1:35" ht="16">
      <c r="A54" s="1418" t="s">
        <v>34</v>
      </c>
      <c r="B54" s="295"/>
      <c r="T54" s="1076">
        <f>T49+7</f>
        <v>45607</v>
      </c>
      <c r="U54" s="1082">
        <f>U49+1</f>
        <v>9</v>
      </c>
      <c r="V54" s="1089">
        <f>V49+5</f>
        <v>10</v>
      </c>
      <c r="W54" s="1089">
        <f>V54+W$39</f>
        <v>45</v>
      </c>
      <c r="X54" s="1090">
        <f>V54*2</f>
        <v>20</v>
      </c>
      <c r="Y54" s="1090">
        <f>X54+Y$39</f>
        <v>90</v>
      </c>
      <c r="Z54" s="1091">
        <f>V54*3</f>
        <v>30</v>
      </c>
      <c r="AA54" s="1091">
        <f>Z54+AA$39</f>
        <v>135</v>
      </c>
      <c r="AC54" s="1082">
        <f>AC49+1</f>
        <v>45</v>
      </c>
      <c r="AD54" s="1089">
        <f>AD49+5</f>
        <v>10</v>
      </c>
      <c r="AE54" s="1089">
        <f>AD54+AE$39</f>
        <v>330</v>
      </c>
      <c r="AF54" s="1090">
        <f>AD54*2</f>
        <v>20</v>
      </c>
      <c r="AG54" s="1090">
        <f>AF54+AG$39</f>
        <v>660</v>
      </c>
      <c r="AH54" s="1091">
        <f>AD54*3</f>
        <v>30</v>
      </c>
      <c r="AI54" s="1091">
        <f>AH54+AI$39</f>
        <v>990</v>
      </c>
    </row>
    <row r="55" spans="1:35" ht="16">
      <c r="A55" s="1418"/>
      <c r="B55" s="276"/>
      <c r="T55" s="1076"/>
      <c r="V55" s="1089"/>
      <c r="W55" s="1089"/>
      <c r="X55" s="1090"/>
      <c r="Y55" s="1090"/>
      <c r="Z55" s="1091"/>
      <c r="AA55" s="1091"/>
      <c r="AD55" s="1089"/>
      <c r="AE55" s="1089"/>
      <c r="AF55" s="1090"/>
      <c r="AG55" s="1090"/>
      <c r="AH55" s="1091"/>
      <c r="AI55" s="1091"/>
    </row>
    <row r="56" spans="1:35" ht="16">
      <c r="A56" s="1418"/>
      <c r="B56" s="276"/>
      <c r="T56" s="1076"/>
      <c r="V56" s="1089"/>
      <c r="W56" s="1089"/>
      <c r="X56" s="1090"/>
      <c r="Y56" s="1090"/>
      <c r="Z56" s="1091"/>
      <c r="AA56" s="1091"/>
      <c r="AD56" s="1089"/>
      <c r="AE56" s="1089"/>
      <c r="AF56" s="1090"/>
      <c r="AG56" s="1090"/>
      <c r="AH56" s="1091"/>
      <c r="AI56" s="1091"/>
    </row>
    <row r="57" spans="1:35" ht="16">
      <c r="A57" s="1418"/>
      <c r="B57" s="276"/>
      <c r="T57" s="1076"/>
      <c r="V57" s="1089"/>
      <c r="W57" s="1089"/>
      <c r="X57" s="1090"/>
      <c r="Y57" s="1090"/>
      <c r="Z57" s="1091"/>
      <c r="AA57" s="1091"/>
      <c r="AD57" s="1089"/>
      <c r="AE57" s="1089"/>
      <c r="AF57" s="1090"/>
      <c r="AG57" s="1090"/>
      <c r="AH57" s="1091"/>
      <c r="AI57" s="1091"/>
    </row>
    <row r="58" spans="1:35" ht="16">
      <c r="A58" s="1418"/>
      <c r="B58" s="319"/>
      <c r="T58" s="1076"/>
      <c r="V58" s="1089"/>
      <c r="W58" s="1089"/>
      <c r="X58" s="1090"/>
      <c r="Y58" s="1090"/>
      <c r="Z58" s="1091"/>
      <c r="AA58" s="1091"/>
      <c r="AD58" s="1089"/>
      <c r="AE58" s="1089"/>
      <c r="AF58" s="1090"/>
      <c r="AG58" s="1090"/>
      <c r="AH58" s="1091"/>
      <c r="AI58" s="1091"/>
    </row>
    <row r="59" spans="1:35" ht="16">
      <c r="A59" s="1418" t="s">
        <v>70</v>
      </c>
      <c r="B59" s="295"/>
      <c r="T59" s="1076">
        <f>T54+7</f>
        <v>45614</v>
      </c>
      <c r="U59" s="1082">
        <f>U54+1</f>
        <v>10</v>
      </c>
      <c r="V59" s="1089">
        <f>V54+5</f>
        <v>15</v>
      </c>
      <c r="W59" s="1089">
        <f>V59+W$39</f>
        <v>50</v>
      </c>
      <c r="X59" s="1090">
        <f>V59*2</f>
        <v>30</v>
      </c>
      <c r="Y59" s="1090">
        <f>X59+Y$39</f>
        <v>100</v>
      </c>
      <c r="Z59" s="1091">
        <f>V59*3</f>
        <v>45</v>
      </c>
      <c r="AA59" s="1091">
        <f>Z59+AA$39</f>
        <v>150</v>
      </c>
      <c r="AC59" s="1082">
        <f>AC54+1</f>
        <v>46</v>
      </c>
      <c r="AD59" s="1089">
        <f>AD54+5</f>
        <v>15</v>
      </c>
      <c r="AE59" s="1089">
        <f>AD59+AE$39</f>
        <v>335</v>
      </c>
      <c r="AF59" s="1090">
        <f>AD59*2</f>
        <v>30</v>
      </c>
      <c r="AG59" s="1090">
        <f>AF59+AG$39</f>
        <v>670</v>
      </c>
      <c r="AH59" s="1091">
        <f>AD59*3</f>
        <v>45</v>
      </c>
      <c r="AI59" s="1091">
        <f>AH59+AI$39</f>
        <v>1005</v>
      </c>
    </row>
    <row r="60" spans="1:35" ht="16">
      <c r="A60" s="1418"/>
      <c r="B60" s="672" t="s">
        <v>797</v>
      </c>
      <c r="T60" s="1076"/>
      <c r="V60" s="1089"/>
      <c r="W60" s="1089"/>
      <c r="X60" s="1090"/>
      <c r="Y60" s="1090"/>
      <c r="Z60" s="1091"/>
      <c r="AA60" s="1091"/>
      <c r="AD60" s="1089"/>
      <c r="AE60" s="1089"/>
      <c r="AF60" s="1090"/>
      <c r="AG60" s="1090"/>
      <c r="AH60" s="1091"/>
      <c r="AI60" s="1091"/>
    </row>
    <row r="61" spans="1:35" ht="16">
      <c r="A61" s="1418"/>
      <c r="B61" s="276"/>
      <c r="T61" s="1076"/>
      <c r="V61" s="1089"/>
      <c r="W61" s="1089"/>
      <c r="X61" s="1090"/>
      <c r="Y61" s="1090"/>
      <c r="Z61" s="1091"/>
      <c r="AA61" s="1091"/>
      <c r="AD61" s="1089"/>
      <c r="AE61" s="1089"/>
      <c r="AF61" s="1090"/>
      <c r="AG61" s="1090"/>
      <c r="AH61" s="1091"/>
      <c r="AI61" s="1091"/>
    </row>
    <row r="62" spans="1:35" ht="16">
      <c r="A62" s="1418"/>
      <c r="B62" s="276"/>
      <c r="T62" s="1076"/>
      <c r="V62" s="1089"/>
      <c r="W62" s="1089"/>
      <c r="X62" s="1090"/>
      <c r="Y62" s="1090"/>
      <c r="Z62" s="1091"/>
      <c r="AA62" s="1091"/>
      <c r="AD62" s="1089"/>
      <c r="AE62" s="1089"/>
      <c r="AF62" s="1090"/>
      <c r="AG62" s="1090"/>
      <c r="AH62" s="1091"/>
      <c r="AI62" s="1091"/>
    </row>
    <row r="63" spans="1:35" ht="16">
      <c r="A63" s="1418"/>
      <c r="B63" s="319"/>
      <c r="T63" s="1076"/>
      <c r="V63" s="1089"/>
      <c r="W63" s="1089"/>
      <c r="X63" s="1090"/>
      <c r="Y63" s="1090"/>
      <c r="Z63" s="1091"/>
      <c r="AA63" s="1091"/>
      <c r="AD63" s="1089"/>
      <c r="AE63" s="1089"/>
      <c r="AF63" s="1090"/>
      <c r="AG63" s="1090"/>
      <c r="AH63" s="1091"/>
      <c r="AI63" s="1091"/>
    </row>
    <row r="64" spans="1:35" ht="16">
      <c r="A64" s="1418" t="s">
        <v>98</v>
      </c>
      <c r="B64" s="673" t="s">
        <v>803</v>
      </c>
      <c r="T64" s="1076">
        <f>T59+7</f>
        <v>45621</v>
      </c>
      <c r="U64" s="1082">
        <f>U59+1</f>
        <v>11</v>
      </c>
      <c r="V64" s="1089">
        <f>V59+5</f>
        <v>20</v>
      </c>
      <c r="W64" s="1089">
        <f>V64+W$39</f>
        <v>55</v>
      </c>
      <c r="X64" s="1090">
        <f>V64*2</f>
        <v>40</v>
      </c>
      <c r="Y64" s="1090">
        <f>X64+Y$39</f>
        <v>110</v>
      </c>
      <c r="Z64" s="1091">
        <f>V64*3</f>
        <v>60</v>
      </c>
      <c r="AA64" s="1091">
        <f>Z64+AA$39</f>
        <v>165</v>
      </c>
      <c r="AC64" s="1082">
        <f>AC59+1</f>
        <v>47</v>
      </c>
      <c r="AD64" s="1089">
        <f>AD59+5</f>
        <v>20</v>
      </c>
      <c r="AE64" s="1089">
        <f>AD64+AE$39</f>
        <v>340</v>
      </c>
      <c r="AF64" s="1090">
        <f>AD64*2</f>
        <v>40</v>
      </c>
      <c r="AG64" s="1090">
        <f>AF64+AG$39</f>
        <v>680</v>
      </c>
      <c r="AH64" s="1091">
        <f>AD64*3</f>
        <v>60</v>
      </c>
      <c r="AI64" s="1091">
        <f>AH64+AI$39</f>
        <v>1020</v>
      </c>
    </row>
    <row r="65" spans="1:35" ht="16">
      <c r="A65" s="1418"/>
      <c r="B65" s="669"/>
      <c r="T65" s="1076"/>
      <c r="V65" s="1089"/>
      <c r="W65" s="1089"/>
      <c r="X65" s="1090"/>
      <c r="Y65" s="1090"/>
      <c r="Z65" s="1091"/>
      <c r="AA65" s="1091"/>
      <c r="AD65" s="1089"/>
      <c r="AE65" s="1089"/>
      <c r="AF65" s="1090"/>
      <c r="AG65" s="1090"/>
      <c r="AH65" s="1091"/>
      <c r="AI65" s="1091"/>
    </row>
    <row r="66" spans="1:35" ht="16">
      <c r="A66" s="1418"/>
      <c r="B66" s="669"/>
      <c r="T66" s="1076"/>
      <c r="V66" s="1089"/>
      <c r="W66" s="1089"/>
      <c r="X66" s="1090"/>
      <c r="Y66" s="1090"/>
      <c r="Z66" s="1091"/>
      <c r="AA66" s="1091"/>
      <c r="AD66" s="1089"/>
      <c r="AE66" s="1089"/>
      <c r="AF66" s="1090"/>
      <c r="AG66" s="1090"/>
      <c r="AH66" s="1091"/>
      <c r="AI66" s="1091"/>
    </row>
    <row r="67" spans="1:35" ht="16">
      <c r="A67" s="1418"/>
      <c r="B67" s="669"/>
      <c r="T67" s="1076"/>
      <c r="V67" s="1089"/>
      <c r="W67" s="1089"/>
      <c r="X67" s="1090"/>
      <c r="Y67" s="1090"/>
      <c r="Z67" s="1091"/>
      <c r="AA67" s="1091"/>
      <c r="AD67" s="1089"/>
      <c r="AE67" s="1089"/>
      <c r="AF67" s="1090"/>
      <c r="AG67" s="1090"/>
      <c r="AH67" s="1091"/>
      <c r="AI67" s="1091"/>
    </row>
    <row r="68" spans="1:35" ht="16">
      <c r="A68" s="1418"/>
      <c r="B68" s="670"/>
      <c r="T68" s="1076"/>
      <c r="V68" s="1089"/>
      <c r="W68" s="1089"/>
      <c r="X68" s="1090"/>
      <c r="Y68" s="1090"/>
      <c r="Z68" s="1091"/>
      <c r="AA68" s="1091"/>
      <c r="AD68" s="1089"/>
      <c r="AE68" s="1089"/>
      <c r="AF68" s="1090"/>
      <c r="AG68" s="1090"/>
      <c r="AH68" s="1091"/>
      <c r="AI68" s="1091"/>
    </row>
    <row r="69" spans="1:35" ht="16">
      <c r="A69" s="1418" t="s">
        <v>126</v>
      </c>
      <c r="B69" s="295"/>
      <c r="T69" s="1076">
        <f>T64+7</f>
        <v>45628</v>
      </c>
      <c r="U69" s="1082">
        <f>U64+1</f>
        <v>12</v>
      </c>
      <c r="V69" s="1089">
        <f>V64+5</f>
        <v>25</v>
      </c>
      <c r="W69" s="1089">
        <f>V69+W$39</f>
        <v>60</v>
      </c>
      <c r="X69" s="1090">
        <f>V69*2</f>
        <v>50</v>
      </c>
      <c r="Y69" s="1090">
        <f>X69+Y$39</f>
        <v>120</v>
      </c>
      <c r="Z69" s="1091">
        <f>V69*3</f>
        <v>75</v>
      </c>
      <c r="AA69" s="1091">
        <f>Z69+AA$39</f>
        <v>180</v>
      </c>
      <c r="AC69" s="1082">
        <f>AC64+1</f>
        <v>48</v>
      </c>
      <c r="AD69" s="1089">
        <f>AD64+5</f>
        <v>25</v>
      </c>
      <c r="AE69" s="1089">
        <f>AD69+AE$39</f>
        <v>345</v>
      </c>
      <c r="AF69" s="1090">
        <f>AD69*2</f>
        <v>50</v>
      </c>
      <c r="AG69" s="1090">
        <f>AF69+AG$39</f>
        <v>690</v>
      </c>
      <c r="AH69" s="1091">
        <f>AD69*3</f>
        <v>75</v>
      </c>
      <c r="AI69" s="1091">
        <f>AH69+AI$39</f>
        <v>1035</v>
      </c>
    </row>
    <row r="70" spans="1:35" ht="16">
      <c r="A70" s="1418"/>
      <c r="B70" s="276"/>
      <c r="T70" s="1076"/>
      <c r="V70" s="1089"/>
      <c r="W70" s="1089"/>
      <c r="X70" s="1090"/>
      <c r="Y70" s="1090"/>
      <c r="Z70" s="1091"/>
      <c r="AA70" s="1091"/>
      <c r="AD70" s="1089"/>
      <c r="AE70" s="1089"/>
      <c r="AF70" s="1090"/>
      <c r="AG70" s="1090"/>
      <c r="AH70" s="1091"/>
      <c r="AI70" s="1091"/>
    </row>
    <row r="71" spans="1:35" ht="16">
      <c r="A71" s="1418"/>
      <c r="B71" s="276"/>
      <c r="T71" s="1076"/>
      <c r="V71" s="1089"/>
      <c r="W71" s="1089"/>
      <c r="X71" s="1090"/>
      <c r="Y71" s="1090"/>
      <c r="Z71" s="1091"/>
      <c r="AA71" s="1091"/>
      <c r="AD71" s="1089"/>
      <c r="AE71" s="1089"/>
      <c r="AF71" s="1090"/>
      <c r="AG71" s="1090"/>
      <c r="AH71" s="1091"/>
      <c r="AI71" s="1091"/>
    </row>
    <row r="72" spans="1:35" ht="16">
      <c r="A72" s="1418"/>
      <c r="B72" s="276"/>
      <c r="T72" s="1076"/>
      <c r="V72" s="1089"/>
      <c r="W72" s="1089"/>
      <c r="X72" s="1090"/>
      <c r="Y72" s="1090"/>
      <c r="Z72" s="1091"/>
      <c r="AA72" s="1091"/>
      <c r="AD72" s="1089"/>
      <c r="AE72" s="1089"/>
      <c r="AF72" s="1090"/>
      <c r="AG72" s="1090"/>
      <c r="AH72" s="1091"/>
      <c r="AI72" s="1091"/>
    </row>
    <row r="73" spans="1:35" ht="16">
      <c r="A73" s="1418"/>
      <c r="B73" s="319"/>
      <c r="T73" s="1076"/>
      <c r="V73" s="1089"/>
      <c r="W73" s="1089"/>
      <c r="X73" s="1090"/>
      <c r="Y73" s="1090"/>
      <c r="Z73" s="1091"/>
      <c r="AA73" s="1091"/>
      <c r="AD73" s="1089"/>
      <c r="AE73" s="1089"/>
      <c r="AF73" s="1090"/>
      <c r="AG73" s="1090"/>
      <c r="AH73" s="1091"/>
      <c r="AI73" s="1091"/>
    </row>
    <row r="74" spans="1:35" ht="16">
      <c r="A74" s="1418" t="s">
        <v>159</v>
      </c>
      <c r="B74" s="295"/>
      <c r="T74" s="1076">
        <f>T69+7</f>
        <v>45635</v>
      </c>
      <c r="U74" s="1082">
        <f>U69+1</f>
        <v>13</v>
      </c>
      <c r="V74" s="1089">
        <f>V69+5</f>
        <v>30</v>
      </c>
      <c r="W74" s="1089">
        <f>V74+W$39</f>
        <v>65</v>
      </c>
      <c r="X74" s="1090">
        <f>V74*2</f>
        <v>60</v>
      </c>
      <c r="Y74" s="1090">
        <f>X74+Y$39</f>
        <v>130</v>
      </c>
      <c r="Z74" s="1091">
        <f>V74*3</f>
        <v>90</v>
      </c>
      <c r="AA74" s="1091">
        <f>Z74+AA$39</f>
        <v>195</v>
      </c>
      <c r="AC74" s="1082">
        <f>AC69+1</f>
        <v>49</v>
      </c>
      <c r="AD74" s="1089">
        <f>AD69+5</f>
        <v>30</v>
      </c>
      <c r="AE74" s="1089">
        <f>AD74+AE$39</f>
        <v>350</v>
      </c>
      <c r="AF74" s="1090">
        <f>AD74*2</f>
        <v>60</v>
      </c>
      <c r="AG74" s="1090">
        <f>AF74+AG$39</f>
        <v>700</v>
      </c>
      <c r="AH74" s="1091">
        <f>AD74*3</f>
        <v>90</v>
      </c>
      <c r="AI74" s="1091">
        <f>AH74+AI$39</f>
        <v>1050</v>
      </c>
    </row>
    <row r="75" spans="1:35" ht="16">
      <c r="A75" s="1418"/>
      <c r="B75" s="276"/>
      <c r="T75" s="1076"/>
      <c r="V75" s="1089"/>
      <c r="W75" s="1089"/>
      <c r="X75" s="1090"/>
      <c r="Y75" s="1090"/>
      <c r="Z75" s="1091"/>
      <c r="AA75" s="1091"/>
      <c r="AD75" s="1089"/>
      <c r="AE75" s="1089"/>
      <c r="AF75" s="1090"/>
      <c r="AG75" s="1090"/>
      <c r="AH75" s="1091"/>
      <c r="AI75" s="1091"/>
    </row>
    <row r="76" spans="1:35" ht="16">
      <c r="A76" s="1418"/>
      <c r="B76" s="276"/>
      <c r="T76" s="1076"/>
      <c r="V76" s="1089"/>
      <c r="W76" s="1089"/>
      <c r="X76" s="1090"/>
      <c r="Y76" s="1090"/>
      <c r="Z76" s="1091"/>
      <c r="AA76" s="1091"/>
      <c r="AD76" s="1089"/>
      <c r="AE76" s="1089"/>
      <c r="AF76" s="1090"/>
      <c r="AG76" s="1090"/>
      <c r="AH76" s="1091"/>
      <c r="AI76" s="1091"/>
    </row>
    <row r="77" spans="1:35" ht="16">
      <c r="A77" s="1418"/>
      <c r="B77" s="276"/>
      <c r="T77" s="1076"/>
      <c r="V77" s="1089"/>
      <c r="W77" s="1089"/>
      <c r="X77" s="1090"/>
      <c r="Y77" s="1090"/>
      <c r="Z77" s="1091"/>
      <c r="AA77" s="1091"/>
      <c r="AD77" s="1089"/>
      <c r="AE77" s="1089"/>
      <c r="AF77" s="1090"/>
      <c r="AG77" s="1090"/>
      <c r="AH77" s="1091"/>
      <c r="AI77" s="1091"/>
    </row>
    <row r="78" spans="1:35" ht="16">
      <c r="A78" s="1418"/>
      <c r="B78" s="319"/>
      <c r="T78" s="1076"/>
      <c r="V78" s="1089"/>
      <c r="W78" s="1089"/>
      <c r="X78" s="1090"/>
      <c r="Y78" s="1090"/>
      <c r="Z78" s="1091"/>
      <c r="AA78" s="1091"/>
      <c r="AD78" s="1089"/>
      <c r="AE78" s="1089"/>
      <c r="AF78" s="1090"/>
      <c r="AG78" s="1090"/>
      <c r="AH78" s="1091"/>
      <c r="AI78" s="1091"/>
    </row>
    <row r="79" spans="1:35" ht="16">
      <c r="A79" s="1627" t="s">
        <v>195</v>
      </c>
      <c r="B79" s="295"/>
      <c r="T79" s="1076">
        <f>T74+7</f>
        <v>45642</v>
      </c>
      <c r="U79" s="1082">
        <f>U74+1</f>
        <v>14</v>
      </c>
      <c r="V79" s="1089">
        <f>V74+5</f>
        <v>35</v>
      </c>
      <c r="W79" s="1089">
        <f>V79+W$39</f>
        <v>70</v>
      </c>
      <c r="X79" s="1090">
        <f>V79*2</f>
        <v>70</v>
      </c>
      <c r="Y79" s="1090">
        <f>X79+Y$39</f>
        <v>140</v>
      </c>
      <c r="Z79" s="1091">
        <f>V79*3</f>
        <v>105</v>
      </c>
      <c r="AA79" s="1091">
        <f>Z79+AA$39</f>
        <v>210</v>
      </c>
      <c r="AC79" s="1082">
        <f>AC74+1</f>
        <v>50</v>
      </c>
      <c r="AD79" s="1089">
        <f>AD74+5</f>
        <v>35</v>
      </c>
      <c r="AE79" s="1089">
        <f>AD79+AE$39</f>
        <v>355</v>
      </c>
      <c r="AF79" s="1090">
        <f>AD79*2</f>
        <v>70</v>
      </c>
      <c r="AG79" s="1090">
        <f>AF79+AG$39</f>
        <v>710</v>
      </c>
      <c r="AH79" s="1091">
        <f>AD79*3</f>
        <v>105</v>
      </c>
      <c r="AI79" s="1091">
        <f>AH79+AI$39</f>
        <v>1065</v>
      </c>
    </row>
    <row r="80" spans="1:35" ht="16">
      <c r="A80" s="1627"/>
      <c r="B80" s="276"/>
      <c r="T80" s="1076"/>
      <c r="V80" s="1089"/>
      <c r="W80" s="1089"/>
      <c r="X80" s="1090"/>
      <c r="Y80" s="1090"/>
      <c r="Z80" s="1091"/>
      <c r="AA80" s="1091"/>
      <c r="AD80" s="1089"/>
      <c r="AE80" s="1089"/>
      <c r="AF80" s="1090"/>
      <c r="AG80" s="1090"/>
      <c r="AH80" s="1091"/>
      <c r="AI80" s="1091"/>
    </row>
    <row r="81" spans="1:35" ht="16">
      <c r="A81" s="1627"/>
      <c r="B81" s="276"/>
      <c r="T81" s="1076"/>
      <c r="V81" s="1089"/>
      <c r="W81" s="1089"/>
      <c r="X81" s="1090"/>
      <c r="Y81" s="1090"/>
      <c r="Z81" s="1091"/>
      <c r="AA81" s="1091"/>
      <c r="AD81" s="1089"/>
      <c r="AE81" s="1089"/>
      <c r="AF81" s="1090"/>
      <c r="AG81" s="1090"/>
      <c r="AH81" s="1091"/>
      <c r="AI81" s="1091"/>
    </row>
    <row r="82" spans="1:35" ht="16">
      <c r="A82" s="1627"/>
      <c r="B82" s="276"/>
      <c r="T82" s="1076"/>
      <c r="V82" s="1089"/>
      <c r="W82" s="1089"/>
      <c r="X82" s="1090"/>
      <c r="Y82" s="1090"/>
      <c r="Z82" s="1091"/>
      <c r="AA82" s="1091"/>
      <c r="AD82" s="1089"/>
      <c r="AE82" s="1089"/>
      <c r="AF82" s="1090"/>
      <c r="AG82" s="1090"/>
      <c r="AH82" s="1091"/>
      <c r="AI82" s="1091"/>
    </row>
    <row r="83" spans="1:35" ht="16">
      <c r="A83" s="1418"/>
      <c r="B83" s="319"/>
      <c r="T83" s="1076"/>
      <c r="V83" s="1089"/>
      <c r="W83" s="1089"/>
      <c r="X83" s="1090"/>
      <c r="Y83" s="1090"/>
      <c r="Z83" s="1091"/>
      <c r="AA83" s="1091"/>
      <c r="AD83" s="1089"/>
      <c r="AE83" s="1089"/>
      <c r="AF83" s="1090"/>
      <c r="AG83" s="1090"/>
      <c r="AH83" s="1091"/>
      <c r="AI83" s="1091"/>
    </row>
    <row r="84" spans="1:35" ht="16">
      <c r="A84" s="1418" t="s">
        <v>6</v>
      </c>
      <c r="B84" s="774"/>
      <c r="T84" s="1076">
        <f>T79+7</f>
        <v>45649</v>
      </c>
      <c r="V84" s="1089"/>
      <c r="W84" s="1089"/>
      <c r="X84" s="1090"/>
      <c r="Y84" s="1090"/>
      <c r="Z84" s="1091"/>
      <c r="AA84" s="1091"/>
      <c r="AD84" s="1089"/>
      <c r="AE84" s="1089"/>
      <c r="AF84" s="1090"/>
      <c r="AG84" s="1090"/>
      <c r="AH84" s="1091"/>
      <c r="AI84" s="1091"/>
    </row>
    <row r="85" spans="1:35" ht="16">
      <c r="A85" s="1418"/>
      <c r="B85" s="772"/>
      <c r="T85" s="1076"/>
      <c r="V85" s="1089"/>
      <c r="W85" s="1089"/>
      <c r="X85" s="1090"/>
      <c r="Y85" s="1090"/>
      <c r="Z85" s="1091"/>
      <c r="AA85" s="1091"/>
      <c r="AD85" s="1089"/>
      <c r="AE85" s="1089"/>
      <c r="AF85" s="1090"/>
      <c r="AG85" s="1090"/>
      <c r="AH85" s="1091"/>
      <c r="AI85" s="1091"/>
    </row>
    <row r="86" spans="1:35" ht="16">
      <c r="A86" s="1418"/>
      <c r="B86" s="772" t="s">
        <v>16</v>
      </c>
      <c r="T86" s="1076"/>
      <c r="V86" s="1089"/>
      <c r="W86" s="1089"/>
      <c r="X86" s="1090"/>
      <c r="Y86" s="1090"/>
      <c r="Z86" s="1091"/>
      <c r="AA86" s="1091"/>
      <c r="AD86" s="1089"/>
      <c r="AE86" s="1089"/>
      <c r="AF86" s="1090"/>
      <c r="AG86" s="1090"/>
      <c r="AH86" s="1091"/>
      <c r="AI86" s="1091"/>
    </row>
    <row r="87" spans="1:35" ht="16">
      <c r="A87" s="1418"/>
      <c r="B87" s="772" t="s">
        <v>16</v>
      </c>
      <c r="T87" s="1076"/>
      <c r="V87" s="1089"/>
      <c r="W87" s="1089"/>
      <c r="X87" s="1090"/>
      <c r="Y87" s="1090"/>
      <c r="Z87" s="1091"/>
      <c r="AA87" s="1091"/>
      <c r="AD87" s="1089"/>
      <c r="AE87" s="1089"/>
      <c r="AF87" s="1090"/>
      <c r="AG87" s="1090"/>
      <c r="AH87" s="1091"/>
      <c r="AI87" s="1091"/>
    </row>
    <row r="88" spans="1:35" ht="16">
      <c r="A88" s="1418"/>
      <c r="B88" s="773"/>
      <c r="T88" s="1076"/>
      <c r="V88" s="1089"/>
      <c r="W88" s="1089"/>
      <c r="X88" s="1090"/>
      <c r="Y88" s="1090"/>
      <c r="Z88" s="1091"/>
      <c r="AA88" s="1091"/>
      <c r="AD88" s="1089"/>
      <c r="AE88" s="1089"/>
      <c r="AF88" s="1090"/>
      <c r="AG88" s="1090"/>
      <c r="AH88" s="1091"/>
      <c r="AI88" s="1091"/>
    </row>
    <row r="89" spans="1:35" ht="16">
      <c r="A89" s="1418" t="s">
        <v>6</v>
      </c>
      <c r="B89" s="774"/>
      <c r="T89" s="1076">
        <f>T84+7</f>
        <v>45656</v>
      </c>
      <c r="V89" s="1089"/>
      <c r="W89" s="1089"/>
      <c r="X89" s="1090"/>
      <c r="Y89" s="1090"/>
      <c r="Z89" s="1091"/>
      <c r="AA89" s="1091"/>
      <c r="AD89" s="1089"/>
      <c r="AE89" s="1089"/>
      <c r="AF89" s="1090"/>
      <c r="AG89" s="1090"/>
      <c r="AH89" s="1091"/>
      <c r="AI89" s="1091"/>
    </row>
    <row r="90" spans="1:35" ht="16">
      <c r="A90" s="1418"/>
      <c r="B90" s="772"/>
      <c r="T90" s="1076"/>
      <c r="V90" s="1089"/>
      <c r="W90" s="1089"/>
      <c r="X90" s="1090"/>
      <c r="Y90" s="1090"/>
      <c r="Z90" s="1091"/>
      <c r="AA90" s="1091"/>
      <c r="AD90" s="1089"/>
      <c r="AE90" s="1089"/>
      <c r="AF90" s="1090"/>
      <c r="AG90" s="1090"/>
      <c r="AH90" s="1091"/>
      <c r="AI90" s="1091"/>
    </row>
    <row r="91" spans="1:35" ht="16">
      <c r="A91" s="1418"/>
      <c r="B91" s="772" t="s">
        <v>16</v>
      </c>
      <c r="T91" s="1076"/>
      <c r="V91" s="1089"/>
      <c r="W91" s="1089"/>
      <c r="X91" s="1090"/>
      <c r="Y91" s="1090"/>
      <c r="Z91" s="1091"/>
      <c r="AA91" s="1091"/>
      <c r="AD91" s="1089"/>
      <c r="AE91" s="1089"/>
      <c r="AF91" s="1090"/>
      <c r="AG91" s="1090"/>
      <c r="AH91" s="1091"/>
      <c r="AI91" s="1091"/>
    </row>
    <row r="92" spans="1:35" ht="16">
      <c r="A92" s="1418"/>
      <c r="B92" s="772"/>
      <c r="T92" s="1076"/>
      <c r="V92" s="1089"/>
      <c r="W92" s="1089"/>
      <c r="X92" s="1090"/>
      <c r="Y92" s="1090"/>
      <c r="Z92" s="1091"/>
      <c r="AA92" s="1091"/>
      <c r="AD92" s="1089"/>
      <c r="AE92" s="1089"/>
      <c r="AF92" s="1090"/>
      <c r="AG92" s="1090"/>
      <c r="AH92" s="1091"/>
      <c r="AI92" s="1091"/>
    </row>
    <row r="93" spans="1:35" ht="16">
      <c r="A93" s="1418"/>
      <c r="B93" s="772"/>
      <c r="T93" s="1076"/>
      <c r="V93" s="1089"/>
      <c r="W93" s="1089"/>
      <c r="X93" s="1090"/>
      <c r="Y93" s="1090"/>
      <c r="Z93" s="1091"/>
      <c r="AA93" s="1091"/>
      <c r="AD93" s="1089"/>
      <c r="AE93" s="1089"/>
      <c r="AF93" s="1090"/>
      <c r="AG93" s="1090"/>
      <c r="AH93" s="1091"/>
      <c r="AI93" s="1091"/>
    </row>
    <row r="94" spans="1:35" ht="16">
      <c r="A94" s="1418" t="s">
        <v>36</v>
      </c>
      <c r="B94" s="712" t="s">
        <v>769</v>
      </c>
      <c r="T94" s="1076">
        <f>T89+7</f>
        <v>45663</v>
      </c>
      <c r="U94" s="1082">
        <f>U79+1</f>
        <v>15</v>
      </c>
      <c r="V94" s="1089">
        <f>V89+5</f>
        <v>5</v>
      </c>
      <c r="W94" s="1089">
        <f>V94+W$79</f>
        <v>75</v>
      </c>
      <c r="X94" s="1090">
        <f>V94*2</f>
        <v>10</v>
      </c>
      <c r="Y94" s="1090">
        <f>X94+Y$79</f>
        <v>150</v>
      </c>
      <c r="Z94" s="1091">
        <f>V94*3</f>
        <v>15</v>
      </c>
      <c r="AA94" s="1091">
        <f>Z94+AA$79</f>
        <v>225</v>
      </c>
      <c r="AC94" s="1082">
        <f>AC79+1</f>
        <v>51</v>
      </c>
      <c r="AD94" s="1089">
        <f>AD89+5</f>
        <v>5</v>
      </c>
      <c r="AE94" s="1089">
        <f>AD94+AE$79</f>
        <v>360</v>
      </c>
      <c r="AF94" s="1090">
        <f>AD94*2</f>
        <v>10</v>
      </c>
      <c r="AG94" s="1090">
        <f>AF94+AG$79</f>
        <v>720</v>
      </c>
      <c r="AH94" s="1091">
        <f>AD94*3</f>
        <v>15</v>
      </c>
      <c r="AI94" s="1091">
        <f>AH94+AI$79</f>
        <v>1080</v>
      </c>
    </row>
    <row r="95" spans="1:35" ht="51">
      <c r="A95" s="1418"/>
      <c r="B95" s="276"/>
      <c r="C95" s="1082" t="s">
        <v>1039</v>
      </c>
      <c r="T95" s="1076"/>
      <c r="V95" s="1089"/>
      <c r="W95" s="1089"/>
      <c r="X95" s="1090"/>
      <c r="Y95" s="1090"/>
      <c r="Z95" s="1091"/>
      <c r="AA95" s="1091"/>
      <c r="AD95" s="1089"/>
      <c r="AE95" s="1089"/>
      <c r="AF95" s="1090"/>
      <c r="AG95" s="1090"/>
      <c r="AH95" s="1091"/>
      <c r="AI95" s="1091"/>
    </row>
    <row r="96" spans="1:35" ht="16">
      <c r="A96" s="1418"/>
      <c r="B96" s="276"/>
      <c r="T96" s="1076"/>
      <c r="V96" s="1089"/>
      <c r="W96" s="1089"/>
      <c r="X96" s="1090"/>
      <c r="Y96" s="1090"/>
      <c r="Z96" s="1091"/>
      <c r="AA96" s="1091"/>
      <c r="AD96" s="1089"/>
      <c r="AE96" s="1089"/>
      <c r="AF96" s="1090"/>
      <c r="AG96" s="1090"/>
      <c r="AH96" s="1091"/>
      <c r="AI96" s="1091"/>
    </row>
    <row r="97" spans="1:35" ht="16">
      <c r="A97" s="1418"/>
      <c r="B97" s="276"/>
      <c r="T97" s="1076"/>
      <c r="V97" s="1089"/>
      <c r="W97" s="1089"/>
      <c r="X97" s="1090"/>
      <c r="Y97" s="1090"/>
      <c r="Z97" s="1091"/>
      <c r="AA97" s="1091"/>
      <c r="AD97" s="1089"/>
      <c r="AE97" s="1089"/>
      <c r="AF97" s="1090"/>
      <c r="AG97" s="1090"/>
      <c r="AH97" s="1091"/>
      <c r="AI97" s="1091"/>
    </row>
    <row r="98" spans="1:35" ht="16">
      <c r="A98" s="1418"/>
      <c r="B98" s="319"/>
      <c r="T98" s="1076"/>
      <c r="V98" s="1089"/>
      <c r="W98" s="1089"/>
      <c r="X98" s="1090"/>
      <c r="Y98" s="1090"/>
      <c r="Z98" s="1091"/>
      <c r="AA98" s="1091"/>
      <c r="AD98" s="1089"/>
      <c r="AE98" s="1089"/>
      <c r="AF98" s="1090"/>
      <c r="AG98" s="1090"/>
      <c r="AH98" s="1091"/>
      <c r="AI98" s="1091"/>
    </row>
    <row r="99" spans="1:35" ht="16">
      <c r="A99" s="1418" t="s">
        <v>73</v>
      </c>
      <c r="B99" s="295"/>
      <c r="T99" s="1076">
        <f>T94+7</f>
        <v>45670</v>
      </c>
      <c r="U99" s="1082">
        <f>U94+1</f>
        <v>16</v>
      </c>
      <c r="V99" s="1089">
        <f>V94+5</f>
        <v>10</v>
      </c>
      <c r="W99" s="1089">
        <f>V99+W$79</f>
        <v>80</v>
      </c>
      <c r="X99" s="1090">
        <f>V99*2</f>
        <v>20</v>
      </c>
      <c r="Y99" s="1090">
        <f>X99+Y$79</f>
        <v>160</v>
      </c>
      <c r="Z99" s="1091">
        <f>V99*3</f>
        <v>30</v>
      </c>
      <c r="AA99" s="1091">
        <f>Z99+AA$79</f>
        <v>240</v>
      </c>
      <c r="AC99" s="1082">
        <f>AC94+1</f>
        <v>52</v>
      </c>
      <c r="AD99" s="1089">
        <f>AD94+5</f>
        <v>10</v>
      </c>
      <c r="AE99" s="1089">
        <f>AD99+AE$79</f>
        <v>365</v>
      </c>
      <c r="AF99" s="1090">
        <f>AD99*2</f>
        <v>20</v>
      </c>
      <c r="AG99" s="1090">
        <f>AF99+AG$79</f>
        <v>730</v>
      </c>
      <c r="AH99" s="1091">
        <f>AD99*3</f>
        <v>30</v>
      </c>
      <c r="AI99" s="1091">
        <f>AH99+AI$79</f>
        <v>1095</v>
      </c>
    </row>
    <row r="100" spans="1:35" ht="16">
      <c r="A100" s="1418"/>
      <c r="B100" s="276"/>
      <c r="T100" s="1076"/>
      <c r="V100" s="1089"/>
      <c r="W100" s="1089"/>
      <c r="X100" s="1090"/>
      <c r="Y100" s="1090"/>
      <c r="Z100" s="1091"/>
      <c r="AA100" s="1091"/>
      <c r="AD100" s="1089"/>
      <c r="AE100" s="1089"/>
      <c r="AF100" s="1090"/>
      <c r="AG100" s="1090"/>
      <c r="AH100" s="1091"/>
      <c r="AI100" s="1091"/>
    </row>
    <row r="101" spans="1:35" ht="16">
      <c r="A101" s="1418"/>
      <c r="B101" s="276"/>
      <c r="T101" s="1076"/>
      <c r="V101" s="1089"/>
      <c r="W101" s="1089"/>
      <c r="X101" s="1090"/>
      <c r="Y101" s="1090"/>
      <c r="Z101" s="1091"/>
      <c r="AA101" s="1091"/>
      <c r="AD101" s="1089"/>
      <c r="AE101" s="1089"/>
      <c r="AF101" s="1090"/>
      <c r="AG101" s="1090"/>
      <c r="AH101" s="1091"/>
      <c r="AI101" s="1091"/>
    </row>
    <row r="102" spans="1:35" ht="16">
      <c r="A102" s="1418"/>
      <c r="B102" s="276"/>
      <c r="T102" s="1076"/>
      <c r="V102" s="1089"/>
      <c r="W102" s="1089"/>
      <c r="X102" s="1090"/>
      <c r="Y102" s="1090"/>
      <c r="Z102" s="1091"/>
      <c r="AA102" s="1091"/>
      <c r="AD102" s="1089"/>
      <c r="AE102" s="1089"/>
      <c r="AF102" s="1090"/>
      <c r="AG102" s="1090"/>
      <c r="AH102" s="1091"/>
      <c r="AI102" s="1091"/>
    </row>
    <row r="103" spans="1:35" ht="16">
      <c r="A103" s="1418"/>
      <c r="B103" s="319"/>
      <c r="T103" s="1076"/>
      <c r="V103" s="1089"/>
      <c r="W103" s="1089"/>
      <c r="X103" s="1090"/>
      <c r="Y103" s="1090"/>
      <c r="Z103" s="1091"/>
      <c r="AA103" s="1091"/>
      <c r="AD103" s="1089"/>
      <c r="AE103" s="1089"/>
      <c r="AF103" s="1090"/>
      <c r="AG103" s="1090"/>
      <c r="AH103" s="1091"/>
      <c r="AI103" s="1091"/>
    </row>
    <row r="104" spans="1:35" ht="16">
      <c r="A104" s="1418" t="s">
        <v>99</v>
      </c>
      <c r="B104" s="295"/>
      <c r="T104" s="1076">
        <f>T99+7</f>
        <v>45677</v>
      </c>
      <c r="U104" s="1082">
        <f>U99+1</f>
        <v>17</v>
      </c>
      <c r="V104" s="1089">
        <f>V99+5</f>
        <v>15</v>
      </c>
      <c r="W104" s="1089">
        <f>V104+W$79</f>
        <v>85</v>
      </c>
      <c r="X104" s="1090">
        <f>V104*2</f>
        <v>30</v>
      </c>
      <c r="Y104" s="1090">
        <f>X104+Y$79</f>
        <v>170</v>
      </c>
      <c r="Z104" s="1091">
        <f>V104*3</f>
        <v>45</v>
      </c>
      <c r="AA104" s="1091">
        <f>Z104+AA$79</f>
        <v>255</v>
      </c>
      <c r="AC104" s="1082">
        <f>AC99+1</f>
        <v>53</v>
      </c>
      <c r="AD104" s="1089">
        <f>AD99+5</f>
        <v>15</v>
      </c>
      <c r="AE104" s="1089">
        <f>AD104+AE$79</f>
        <v>370</v>
      </c>
      <c r="AF104" s="1090">
        <f>AD104*2</f>
        <v>30</v>
      </c>
      <c r="AG104" s="1090">
        <f>AF104+AG$79</f>
        <v>740</v>
      </c>
      <c r="AH104" s="1091">
        <f>AD104*3</f>
        <v>45</v>
      </c>
      <c r="AI104" s="1091">
        <f>AH104+AI$79</f>
        <v>1110</v>
      </c>
    </row>
    <row r="105" spans="1:35" ht="16">
      <c r="A105" s="1418"/>
      <c r="B105" s="276"/>
      <c r="T105" s="1076"/>
      <c r="V105" s="1089"/>
      <c r="W105" s="1089"/>
      <c r="X105" s="1090"/>
      <c r="Y105" s="1090"/>
      <c r="Z105" s="1091"/>
      <c r="AA105" s="1091"/>
      <c r="AD105" s="1089"/>
      <c r="AE105" s="1089"/>
      <c r="AF105" s="1090"/>
      <c r="AG105" s="1090"/>
      <c r="AH105" s="1091"/>
      <c r="AI105" s="1091"/>
    </row>
    <row r="106" spans="1:35" ht="16">
      <c r="A106" s="1418"/>
      <c r="B106" s="276"/>
      <c r="T106" s="1076"/>
      <c r="V106" s="1089"/>
      <c r="W106" s="1089"/>
      <c r="X106" s="1090"/>
      <c r="Y106" s="1090"/>
      <c r="Z106" s="1091"/>
      <c r="AA106" s="1091"/>
      <c r="AD106" s="1089"/>
      <c r="AE106" s="1089"/>
      <c r="AF106" s="1090"/>
      <c r="AG106" s="1090"/>
      <c r="AH106" s="1091"/>
      <c r="AI106" s="1091"/>
    </row>
    <row r="107" spans="1:35" ht="16">
      <c r="A107" s="1418"/>
      <c r="B107" s="276"/>
      <c r="T107" s="1076"/>
      <c r="V107" s="1089"/>
      <c r="W107" s="1089"/>
      <c r="X107" s="1090"/>
      <c r="Y107" s="1090"/>
      <c r="Z107" s="1091"/>
      <c r="AA107" s="1091"/>
      <c r="AD107" s="1089"/>
      <c r="AE107" s="1089"/>
      <c r="AF107" s="1090"/>
      <c r="AG107" s="1090"/>
      <c r="AH107" s="1091"/>
      <c r="AI107" s="1091"/>
    </row>
    <row r="108" spans="1:35" ht="16">
      <c r="A108" s="1627"/>
      <c r="B108" s="319"/>
      <c r="T108" s="1076"/>
      <c r="V108" s="1089"/>
      <c r="W108" s="1089"/>
      <c r="X108" s="1090"/>
      <c r="Y108" s="1090"/>
      <c r="Z108" s="1091"/>
      <c r="AA108" s="1091"/>
      <c r="AD108" s="1089"/>
      <c r="AE108" s="1089"/>
      <c r="AF108" s="1090"/>
      <c r="AG108" s="1090"/>
      <c r="AH108" s="1091"/>
      <c r="AI108" s="1091"/>
    </row>
    <row r="109" spans="1:35" ht="16">
      <c r="A109" s="1418" t="s">
        <v>127</v>
      </c>
      <c r="B109" s="775" t="s">
        <v>409</v>
      </c>
      <c r="T109" s="1076">
        <f>T104+7</f>
        <v>45684</v>
      </c>
      <c r="U109" s="1082">
        <f>U104+1</f>
        <v>18</v>
      </c>
      <c r="V109" s="1089">
        <f>V104+5</f>
        <v>20</v>
      </c>
      <c r="W109" s="1089">
        <f>V109+W$79</f>
        <v>90</v>
      </c>
      <c r="X109" s="1090">
        <f>V109*2</f>
        <v>40</v>
      </c>
      <c r="Y109" s="1090">
        <f>X109+Y$79</f>
        <v>180</v>
      </c>
      <c r="Z109" s="1091">
        <f>V109*3</f>
        <v>60</v>
      </c>
      <c r="AA109" s="1091">
        <f>Z109+AA$79</f>
        <v>270</v>
      </c>
      <c r="AC109" s="1082">
        <f>AC104+1</f>
        <v>54</v>
      </c>
      <c r="AD109" s="1089">
        <f>AD104+5</f>
        <v>20</v>
      </c>
      <c r="AE109" s="1089">
        <f>AD109+AE$79</f>
        <v>375</v>
      </c>
      <c r="AF109" s="1090">
        <f>AD109*2</f>
        <v>40</v>
      </c>
      <c r="AG109" s="1090">
        <f>AF109+AG$79</f>
        <v>750</v>
      </c>
      <c r="AH109" s="1091">
        <f>AD109*3</f>
        <v>60</v>
      </c>
      <c r="AI109" s="1091">
        <f>AH109+AI$79</f>
        <v>1125</v>
      </c>
    </row>
    <row r="110" spans="1:35" ht="16">
      <c r="A110" s="1418"/>
      <c r="B110" s="669"/>
      <c r="T110" s="1076"/>
      <c r="V110" s="1089"/>
      <c r="W110" s="1089"/>
      <c r="X110" s="1090"/>
      <c r="Y110" s="1090"/>
      <c r="Z110" s="1091"/>
      <c r="AA110" s="1091"/>
      <c r="AD110" s="1089"/>
      <c r="AE110" s="1089"/>
      <c r="AF110" s="1090"/>
      <c r="AG110" s="1090"/>
      <c r="AH110" s="1091"/>
      <c r="AI110" s="1091"/>
    </row>
    <row r="111" spans="1:35" ht="16">
      <c r="A111" s="1418"/>
      <c r="B111" s="669"/>
      <c r="T111" s="1076"/>
      <c r="V111" s="1089"/>
      <c r="W111" s="1089"/>
      <c r="X111" s="1090"/>
      <c r="Y111" s="1090"/>
      <c r="Z111" s="1091"/>
      <c r="AA111" s="1091"/>
      <c r="AD111" s="1089"/>
      <c r="AE111" s="1089"/>
      <c r="AF111" s="1090"/>
      <c r="AG111" s="1090"/>
      <c r="AH111" s="1091"/>
      <c r="AI111" s="1091"/>
    </row>
    <row r="112" spans="1:35" ht="16">
      <c r="A112" s="1418"/>
      <c r="B112" s="669"/>
      <c r="T112" s="1076"/>
      <c r="V112" s="1089"/>
      <c r="W112" s="1089"/>
      <c r="X112" s="1090"/>
      <c r="Y112" s="1090"/>
      <c r="Z112" s="1091"/>
      <c r="AA112" s="1091"/>
      <c r="AD112" s="1089"/>
      <c r="AE112" s="1089"/>
      <c r="AF112" s="1090"/>
      <c r="AG112" s="1090"/>
      <c r="AH112" s="1091"/>
      <c r="AI112" s="1091"/>
    </row>
    <row r="113" spans="1:35" ht="34">
      <c r="A113" s="1418"/>
      <c r="B113" s="670"/>
      <c r="C113" s="1092" t="s">
        <v>1040</v>
      </c>
      <c r="D113" s="1093"/>
      <c r="E113" s="1093"/>
      <c r="F113" s="1093"/>
      <c r="G113" s="1093"/>
      <c r="H113" s="1093"/>
      <c r="I113" s="1093"/>
      <c r="J113" s="1094"/>
      <c r="K113" s="1093"/>
      <c r="L113" s="1093"/>
      <c r="M113" s="1093"/>
      <c r="N113" s="1093"/>
      <c r="O113" s="1093"/>
      <c r="P113" s="1093"/>
      <c r="Q113" s="1093"/>
      <c r="R113" s="1093"/>
      <c r="T113" s="1076"/>
      <c r="V113" s="1089"/>
      <c r="W113" s="1089"/>
      <c r="X113" s="1090"/>
      <c r="Y113" s="1090"/>
      <c r="Z113" s="1091"/>
      <c r="AA113" s="1091"/>
      <c r="AD113" s="1089"/>
      <c r="AE113" s="1089"/>
      <c r="AF113" s="1090"/>
      <c r="AG113" s="1090"/>
      <c r="AH113" s="1091"/>
      <c r="AI113" s="1091"/>
    </row>
    <row r="114" spans="1:35" ht="48">
      <c r="A114" s="1418" t="s">
        <v>162</v>
      </c>
      <c r="B114" s="1095"/>
      <c r="C114" s="1158">
        <v>1</v>
      </c>
      <c r="D114" s="1096" t="s">
        <v>1041</v>
      </c>
      <c r="E114" s="1097" t="s">
        <v>1042</v>
      </c>
      <c r="F114" s="1098" t="s">
        <v>825</v>
      </c>
      <c r="G114" s="1099" t="s">
        <v>826</v>
      </c>
      <c r="H114" s="1100" t="s">
        <v>1043</v>
      </c>
      <c r="I114" s="899"/>
      <c r="J114" s="899" t="s">
        <v>266</v>
      </c>
      <c r="K114" s="899" t="s">
        <v>266</v>
      </c>
      <c r="L114" s="1096"/>
      <c r="M114" s="1096"/>
      <c r="N114" s="1096"/>
      <c r="O114" s="1096"/>
      <c r="P114" s="1096"/>
      <c r="Q114" s="1096"/>
      <c r="R114" s="1096"/>
      <c r="T114" s="1076">
        <f>T109+7</f>
        <v>45691</v>
      </c>
      <c r="U114" s="1082">
        <f>U109+1</f>
        <v>19</v>
      </c>
      <c r="V114" s="1089">
        <f>V109+5</f>
        <v>25</v>
      </c>
      <c r="W114" s="1089">
        <f>V114+W$79</f>
        <v>95</v>
      </c>
      <c r="X114" s="1090">
        <f>V114*2</f>
        <v>50</v>
      </c>
      <c r="Y114" s="1090">
        <f>X114+Y$79</f>
        <v>190</v>
      </c>
      <c r="Z114" s="1091">
        <f>V114*3</f>
        <v>75</v>
      </c>
      <c r="AA114" s="1091">
        <f>Z114+AA$79</f>
        <v>285</v>
      </c>
      <c r="AC114" s="1082">
        <f>AC109+1</f>
        <v>55</v>
      </c>
      <c r="AD114" s="1089">
        <f>AD109+5</f>
        <v>25</v>
      </c>
      <c r="AE114" s="1089">
        <f>AD114+AE$79</f>
        <v>380</v>
      </c>
      <c r="AF114" s="1090">
        <f>AD114*2</f>
        <v>50</v>
      </c>
      <c r="AG114" s="1090">
        <f>AF114+AG$79</f>
        <v>760</v>
      </c>
      <c r="AH114" s="1091">
        <f>AD114*3</f>
        <v>75</v>
      </c>
      <c r="AI114" s="1091">
        <f>AH114+AI$79</f>
        <v>1140</v>
      </c>
    </row>
    <row r="115" spans="1:35" ht="102">
      <c r="A115" s="1418"/>
      <c r="B115" s="1101"/>
      <c r="C115" s="1158">
        <v>2</v>
      </c>
      <c r="D115" s="1096" t="s">
        <v>1044</v>
      </c>
      <c r="E115" s="1097" t="s">
        <v>1045</v>
      </c>
      <c r="F115" s="1098" t="s">
        <v>918</v>
      </c>
      <c r="G115" s="1099" t="s">
        <v>1046</v>
      </c>
      <c r="H115" s="1102" t="s">
        <v>1047</v>
      </c>
      <c r="I115" s="899"/>
      <c r="J115" s="899" t="s">
        <v>266</v>
      </c>
      <c r="K115" s="899" t="s">
        <v>266</v>
      </c>
      <c r="L115" s="1096"/>
      <c r="M115" s="1096"/>
      <c r="N115" s="1096"/>
      <c r="O115" s="1096"/>
      <c r="P115" s="1096"/>
      <c r="Q115" s="1096"/>
      <c r="R115" s="1096"/>
      <c r="T115" s="1076"/>
      <c r="V115" s="1089"/>
      <c r="W115" s="1089"/>
      <c r="X115" s="1090"/>
      <c r="Y115" s="1090"/>
      <c r="Z115" s="1091"/>
      <c r="AA115" s="1091"/>
      <c r="AD115" s="1089"/>
      <c r="AE115" s="1089"/>
      <c r="AF115" s="1090"/>
      <c r="AG115" s="1090"/>
      <c r="AH115" s="1091"/>
      <c r="AI115" s="1091"/>
    </row>
    <row r="116" spans="1:35" ht="16">
      <c r="A116" s="1418"/>
      <c r="B116" s="1101"/>
      <c r="C116" s="1037"/>
      <c r="D116" s="1037"/>
      <c r="E116" s="1037"/>
      <c r="F116" s="1037"/>
      <c r="G116" s="1037"/>
      <c r="H116" s="1037"/>
      <c r="I116" s="1096"/>
      <c r="J116" s="1104"/>
      <c r="K116" s="1096"/>
      <c r="L116" s="1096"/>
      <c r="M116" s="1096"/>
      <c r="N116" s="1096"/>
      <c r="O116" s="1096"/>
      <c r="P116" s="1096"/>
      <c r="Q116" s="1096"/>
      <c r="R116" s="1096"/>
      <c r="T116" s="1076"/>
      <c r="V116" s="1089"/>
      <c r="W116" s="1089"/>
      <c r="X116" s="1090"/>
      <c r="Y116" s="1090"/>
      <c r="Z116" s="1091"/>
      <c r="AA116" s="1091"/>
      <c r="AD116" s="1089"/>
      <c r="AE116" s="1089"/>
      <c r="AF116" s="1090"/>
      <c r="AG116" s="1090"/>
      <c r="AH116" s="1091"/>
      <c r="AI116" s="1091"/>
    </row>
    <row r="117" spans="1:35" ht="16">
      <c r="A117" s="1418"/>
      <c r="B117" s="1101"/>
      <c r="C117" s="1158"/>
      <c r="D117" s="1096"/>
      <c r="E117" s="1037"/>
      <c r="F117" s="1098"/>
      <c r="G117" s="1099"/>
      <c r="H117" s="1100"/>
      <c r="I117" s="1096"/>
      <c r="J117" s="1104"/>
      <c r="K117" s="1096"/>
      <c r="L117" s="1096"/>
      <c r="M117" s="1096"/>
      <c r="N117" s="1096"/>
      <c r="O117" s="1096"/>
      <c r="P117" s="1037"/>
      <c r="Q117" s="1096"/>
      <c r="R117" s="1096"/>
      <c r="T117" s="1076"/>
      <c r="V117" s="1089"/>
      <c r="W117" s="1089"/>
      <c r="X117" s="1090"/>
      <c r="Y117" s="1090"/>
      <c r="Z117" s="1091"/>
      <c r="AA117" s="1091"/>
      <c r="AD117" s="1089"/>
      <c r="AE117" s="1089"/>
      <c r="AF117" s="1090"/>
      <c r="AG117" s="1090"/>
      <c r="AH117" s="1091"/>
      <c r="AI117" s="1091"/>
    </row>
    <row r="118" spans="1:35" ht="16">
      <c r="A118" s="1418"/>
      <c r="B118" s="1105"/>
      <c r="C118" s="1096"/>
      <c r="D118" s="1096"/>
      <c r="E118" s="1096"/>
      <c r="F118" s="1096"/>
      <c r="G118" s="1103"/>
      <c r="H118" s="1096"/>
      <c r="I118" s="1096"/>
      <c r="J118" s="1104"/>
      <c r="K118" s="1096"/>
      <c r="L118" s="1096"/>
      <c r="M118" s="1096"/>
      <c r="N118" s="1096"/>
      <c r="O118" s="1096"/>
      <c r="P118" s="1096"/>
      <c r="Q118" s="1096"/>
      <c r="R118" s="1096"/>
      <c r="T118" s="1076"/>
      <c r="V118" s="1089"/>
      <c r="W118" s="1089"/>
      <c r="X118" s="1090"/>
      <c r="Y118" s="1090"/>
      <c r="Z118" s="1091"/>
      <c r="AA118" s="1091"/>
      <c r="AD118" s="1089"/>
      <c r="AE118" s="1089"/>
      <c r="AF118" s="1090"/>
      <c r="AG118" s="1090"/>
      <c r="AH118" s="1091"/>
      <c r="AI118" s="1091"/>
    </row>
    <row r="119" spans="1:35" ht="68">
      <c r="A119" s="1418" t="s">
        <v>197</v>
      </c>
      <c r="B119" s="590"/>
      <c r="C119" s="1158">
        <v>3</v>
      </c>
      <c r="D119" s="1096" t="s">
        <v>1048</v>
      </c>
      <c r="E119" s="1097" t="s">
        <v>1045</v>
      </c>
      <c r="F119" s="1098" t="s">
        <v>918</v>
      </c>
      <c r="G119" s="1099" t="s">
        <v>1046</v>
      </c>
      <c r="H119" s="1100" t="s">
        <v>1049</v>
      </c>
      <c r="I119" s="899"/>
      <c r="J119" s="899"/>
      <c r="K119" s="899"/>
      <c r="L119" s="1096"/>
      <c r="M119" s="1096"/>
      <c r="N119" s="1096"/>
      <c r="O119" s="1096"/>
      <c r="P119" s="1096"/>
      <c r="Q119" s="1096"/>
      <c r="R119" s="1096"/>
      <c r="T119" s="1076">
        <f>T114+7</f>
        <v>45698</v>
      </c>
      <c r="U119" s="1082">
        <f>U114+1</f>
        <v>20</v>
      </c>
      <c r="V119" s="1089">
        <f>V114+5</f>
        <v>30</v>
      </c>
      <c r="W119" s="1089">
        <f>V119+W$79</f>
        <v>100</v>
      </c>
      <c r="X119" s="1090">
        <f>V119*2</f>
        <v>60</v>
      </c>
      <c r="Y119" s="1090">
        <f>X119+Y$79</f>
        <v>200</v>
      </c>
      <c r="Z119" s="1091">
        <f>V119*3</f>
        <v>90</v>
      </c>
      <c r="AA119" s="1091">
        <f>Z119+AA$79</f>
        <v>300</v>
      </c>
      <c r="AC119" s="1082">
        <f>AC114+1</f>
        <v>56</v>
      </c>
      <c r="AD119" s="1089">
        <f>AD114+5</f>
        <v>30</v>
      </c>
      <c r="AE119" s="1089">
        <f>AD119+AE$79</f>
        <v>385</v>
      </c>
      <c r="AF119" s="1090">
        <f>AD119*2</f>
        <v>60</v>
      </c>
      <c r="AG119" s="1090">
        <f>AF119+AG$79</f>
        <v>770</v>
      </c>
      <c r="AH119" s="1091">
        <f>AD119*3</f>
        <v>90</v>
      </c>
      <c r="AI119" s="1091">
        <f>AH119+AI$79</f>
        <v>1155</v>
      </c>
    </row>
    <row r="120" spans="1:35" ht="132">
      <c r="A120" s="1418"/>
      <c r="B120" s="1106"/>
      <c r="C120" s="1158">
        <v>4</v>
      </c>
      <c r="D120" s="1096" t="s">
        <v>1050</v>
      </c>
      <c r="E120" s="1097" t="s">
        <v>1045</v>
      </c>
      <c r="F120" s="1098" t="s">
        <v>918</v>
      </c>
      <c r="G120" s="1099" t="s">
        <v>1046</v>
      </c>
      <c r="H120" s="1100" t="s">
        <v>1051</v>
      </c>
      <c r="I120" s="899"/>
      <c r="J120" s="899"/>
      <c r="K120" s="899"/>
      <c r="L120" s="1096"/>
      <c r="M120" s="1096"/>
      <c r="N120" s="1096"/>
      <c r="O120" s="1096"/>
      <c r="P120" s="1096" t="s">
        <v>1052</v>
      </c>
      <c r="Q120" s="1096"/>
      <c r="R120" s="1096"/>
      <c r="T120" s="1076"/>
      <c r="V120" s="1089"/>
      <c r="W120" s="1089"/>
      <c r="X120" s="1090"/>
      <c r="Y120" s="1090"/>
      <c r="Z120" s="1091"/>
      <c r="AA120" s="1091"/>
      <c r="AD120" s="1089"/>
      <c r="AE120" s="1089"/>
      <c r="AF120" s="1090"/>
      <c r="AG120" s="1090"/>
      <c r="AH120" s="1091"/>
      <c r="AI120" s="1091"/>
    </row>
    <row r="121" spans="1:35" ht="16">
      <c r="A121" s="1418"/>
      <c r="B121" s="1106"/>
      <c r="C121" s="1158"/>
      <c r="D121" s="1096"/>
      <c r="E121" s="1155"/>
      <c r="F121" s="1098"/>
      <c r="G121" s="1099"/>
      <c r="H121" s="1100"/>
      <c r="I121" s="1096"/>
      <c r="J121" s="1104"/>
      <c r="K121" s="1096"/>
      <c r="L121" s="1096"/>
      <c r="M121" s="1096"/>
      <c r="N121" s="1096"/>
      <c r="O121" s="1096"/>
      <c r="P121" s="1096"/>
      <c r="Q121" s="1096"/>
      <c r="R121" s="1096"/>
      <c r="T121" s="1076"/>
      <c r="V121" s="1089"/>
      <c r="W121" s="1089"/>
      <c r="X121" s="1090"/>
      <c r="Y121" s="1090"/>
      <c r="Z121" s="1091"/>
      <c r="AA121" s="1091"/>
      <c r="AD121" s="1089"/>
      <c r="AE121" s="1089"/>
      <c r="AF121" s="1090"/>
      <c r="AG121" s="1090"/>
      <c r="AH121" s="1091"/>
      <c r="AI121" s="1091"/>
    </row>
    <row r="122" spans="1:35" ht="16">
      <c r="A122" s="1418"/>
      <c r="B122" s="1106"/>
      <c r="C122" s="1158"/>
      <c r="D122" s="1096"/>
      <c r="E122" s="1155"/>
      <c r="F122" s="1098"/>
      <c r="G122" s="1099"/>
      <c r="H122" s="1100"/>
      <c r="I122" s="1096"/>
      <c r="J122" s="1104"/>
      <c r="K122" s="1096"/>
      <c r="L122" s="1096"/>
      <c r="M122" s="1096"/>
      <c r="N122" s="1096"/>
      <c r="O122" s="1096"/>
      <c r="P122" s="1037"/>
      <c r="Q122" s="1096"/>
      <c r="R122" s="1096"/>
      <c r="T122" s="1076"/>
      <c r="V122" s="1089"/>
      <c r="W122" s="1089"/>
      <c r="X122" s="1090"/>
      <c r="Y122" s="1090"/>
      <c r="Z122" s="1091"/>
      <c r="AA122" s="1091"/>
      <c r="AD122" s="1089"/>
      <c r="AE122" s="1089"/>
      <c r="AF122" s="1090"/>
      <c r="AG122" s="1090"/>
      <c r="AH122" s="1091"/>
      <c r="AI122" s="1091"/>
    </row>
    <row r="123" spans="1:35" ht="16">
      <c r="A123" s="1418"/>
      <c r="B123" s="1107"/>
      <c r="C123" s="1096"/>
      <c r="D123" s="1096"/>
      <c r="E123" s="1096"/>
      <c r="F123" s="1096"/>
      <c r="G123" s="1103"/>
      <c r="H123" s="1096"/>
      <c r="I123" s="1096"/>
      <c r="J123" s="1104"/>
      <c r="K123" s="1096"/>
      <c r="L123" s="1096"/>
      <c r="M123" s="1096"/>
      <c r="N123" s="1096"/>
      <c r="O123" s="1096"/>
      <c r="P123" s="1096"/>
      <c r="Q123" s="1096"/>
      <c r="R123" s="1096"/>
      <c r="T123" s="1076"/>
      <c r="V123" s="1089"/>
      <c r="W123" s="1089"/>
      <c r="X123" s="1090"/>
      <c r="Y123" s="1090"/>
      <c r="Z123" s="1091"/>
      <c r="AA123" s="1091"/>
      <c r="AD123" s="1089"/>
      <c r="AE123" s="1089"/>
      <c r="AF123" s="1090"/>
      <c r="AG123" s="1090"/>
      <c r="AH123" s="1091"/>
      <c r="AI123" s="1091"/>
    </row>
    <row r="124" spans="1:35" ht="16">
      <c r="A124" s="1418" t="s">
        <v>6</v>
      </c>
      <c r="B124" s="1108"/>
      <c r="C124" s="1096"/>
      <c r="D124" s="1096"/>
      <c r="E124" s="1096"/>
      <c r="F124" s="1096"/>
      <c r="G124" s="1103"/>
      <c r="H124" s="1096"/>
      <c r="I124" s="1096"/>
      <c r="J124" s="1104"/>
      <c r="K124" s="1096"/>
      <c r="L124" s="1096"/>
      <c r="M124" s="1096"/>
      <c r="N124" s="1096"/>
      <c r="O124" s="1096"/>
      <c r="P124" s="1096"/>
      <c r="Q124" s="1096"/>
      <c r="R124" s="1096"/>
      <c r="T124" s="1076">
        <f>T119+7</f>
        <v>45705</v>
      </c>
      <c r="V124" s="1089"/>
      <c r="W124" s="1089"/>
      <c r="X124" s="1090"/>
      <c r="Y124" s="1090"/>
      <c r="Z124" s="1091"/>
      <c r="AA124" s="1091"/>
      <c r="AD124" s="1089"/>
      <c r="AE124" s="1089"/>
      <c r="AF124" s="1090"/>
      <c r="AG124" s="1090"/>
      <c r="AH124" s="1091"/>
      <c r="AI124" s="1091"/>
    </row>
    <row r="125" spans="1:35" ht="16">
      <c r="A125" s="1418"/>
      <c r="B125" s="1109"/>
      <c r="C125" s="1096"/>
      <c r="D125" s="1096"/>
      <c r="E125" s="1096"/>
      <c r="F125" s="1096"/>
      <c r="G125" s="1103"/>
      <c r="H125" s="1096"/>
      <c r="I125" s="1096"/>
      <c r="J125" s="1104"/>
      <c r="K125" s="1096"/>
      <c r="L125" s="1096"/>
      <c r="M125" s="1096"/>
      <c r="N125" s="1096"/>
      <c r="O125" s="1096"/>
      <c r="P125" s="1096"/>
      <c r="Q125" s="1096"/>
      <c r="R125" s="1096"/>
      <c r="T125" s="1076"/>
      <c r="V125" s="1089"/>
      <c r="W125" s="1089"/>
      <c r="X125" s="1090"/>
      <c r="Y125" s="1090"/>
      <c r="Z125" s="1091"/>
      <c r="AA125" s="1091"/>
      <c r="AD125" s="1089"/>
      <c r="AE125" s="1089"/>
      <c r="AF125" s="1090"/>
      <c r="AG125" s="1090"/>
      <c r="AH125" s="1091"/>
      <c r="AI125" s="1091"/>
    </row>
    <row r="126" spans="1:35" ht="16">
      <c r="A126" s="1418"/>
      <c r="B126" s="1109"/>
      <c r="C126" s="1096"/>
      <c r="D126" s="1096"/>
      <c r="E126" s="1096"/>
      <c r="F126" s="1096"/>
      <c r="G126" s="1103"/>
      <c r="H126" s="1096"/>
      <c r="I126" s="1096"/>
      <c r="J126" s="1104"/>
      <c r="K126" s="1096"/>
      <c r="L126" s="1096"/>
      <c r="M126" s="1096"/>
      <c r="N126" s="1096"/>
      <c r="O126" s="1096"/>
      <c r="P126" s="1096"/>
      <c r="Q126" s="1096"/>
      <c r="R126" s="1096"/>
      <c r="T126" s="1076"/>
      <c r="V126" s="1089"/>
      <c r="W126" s="1089"/>
      <c r="X126" s="1090"/>
      <c r="Y126" s="1090"/>
      <c r="Z126" s="1091"/>
      <c r="AA126" s="1091"/>
      <c r="AD126" s="1089"/>
      <c r="AE126" s="1089"/>
      <c r="AF126" s="1090"/>
      <c r="AG126" s="1090"/>
      <c r="AH126" s="1091"/>
      <c r="AI126" s="1091"/>
    </row>
    <row r="127" spans="1:35" ht="16">
      <c r="A127" s="1418"/>
      <c r="B127" s="1109"/>
      <c r="C127" s="1096"/>
      <c r="D127" s="1096"/>
      <c r="E127" s="1096"/>
      <c r="F127" s="1096"/>
      <c r="G127" s="1103"/>
      <c r="H127" s="1096"/>
      <c r="I127" s="1096"/>
      <c r="J127" s="1104"/>
      <c r="K127" s="1096"/>
      <c r="L127" s="1096"/>
      <c r="M127" s="1096"/>
      <c r="N127" s="1096"/>
      <c r="O127" s="1096"/>
      <c r="P127" s="1096"/>
      <c r="Q127" s="1096"/>
      <c r="R127" s="1096"/>
      <c r="T127" s="1076"/>
      <c r="V127" s="1089"/>
      <c r="W127" s="1089"/>
      <c r="X127" s="1090"/>
      <c r="Y127" s="1090"/>
      <c r="Z127" s="1091"/>
      <c r="AA127" s="1091"/>
      <c r="AD127" s="1089"/>
      <c r="AE127" s="1089"/>
      <c r="AF127" s="1090"/>
      <c r="AG127" s="1090"/>
      <c r="AH127" s="1091"/>
      <c r="AI127" s="1091"/>
    </row>
    <row r="128" spans="1:35" ht="16">
      <c r="A128" s="1418"/>
      <c r="B128" s="1110"/>
      <c r="C128" s="1096"/>
      <c r="D128" s="1096"/>
      <c r="E128" s="1096"/>
      <c r="F128" s="1096"/>
      <c r="G128" s="1103"/>
      <c r="H128" s="1096"/>
      <c r="I128" s="1096"/>
      <c r="J128" s="1104"/>
      <c r="K128" s="1096"/>
      <c r="L128" s="1096"/>
      <c r="M128" s="1096"/>
      <c r="N128" s="1096"/>
      <c r="O128" s="1096"/>
      <c r="P128" s="1096"/>
      <c r="Q128" s="1096"/>
      <c r="R128" s="1096"/>
      <c r="T128" s="1076"/>
      <c r="V128" s="1089"/>
      <c r="W128" s="1089"/>
      <c r="X128" s="1090"/>
      <c r="Y128" s="1090"/>
      <c r="Z128" s="1091"/>
      <c r="AA128" s="1091"/>
      <c r="AD128" s="1089"/>
      <c r="AE128" s="1089"/>
      <c r="AF128" s="1090"/>
      <c r="AG128" s="1090"/>
      <c r="AH128" s="1091"/>
      <c r="AI128" s="1091"/>
    </row>
    <row r="129" spans="1:35" ht="85">
      <c r="A129" s="1493" t="s">
        <v>38</v>
      </c>
      <c r="B129" s="590"/>
      <c r="C129" s="1111" t="s">
        <v>1053</v>
      </c>
      <c r="D129" s="1096" t="s">
        <v>1054</v>
      </c>
      <c r="E129" s="1112" t="s">
        <v>1055</v>
      </c>
      <c r="F129" s="1098" t="s">
        <v>825</v>
      </c>
      <c r="G129" s="1099" t="s">
        <v>1046</v>
      </c>
      <c r="H129" s="1100" t="s">
        <v>1056</v>
      </c>
      <c r="I129" s="1096"/>
      <c r="J129" s="1104"/>
      <c r="K129" s="1096"/>
      <c r="L129" s="1096"/>
      <c r="M129" s="1096"/>
      <c r="N129" s="1096"/>
      <c r="O129" s="1096"/>
      <c r="P129" s="1096"/>
      <c r="Q129" s="1096"/>
      <c r="R129" s="1096"/>
      <c r="T129" s="1076">
        <f>T124+7</f>
        <v>45712</v>
      </c>
      <c r="U129" s="1082">
        <f>U119+1</f>
        <v>21</v>
      </c>
      <c r="V129" s="1089">
        <f>V124+5</f>
        <v>5</v>
      </c>
      <c r="W129" s="1089">
        <f>V129+W$119</f>
        <v>105</v>
      </c>
      <c r="X129" s="1090">
        <f>V129*2</f>
        <v>10</v>
      </c>
      <c r="Y129" s="1090">
        <f>X129+Y$119</f>
        <v>210</v>
      </c>
      <c r="Z129" s="1091">
        <f>V129*3</f>
        <v>15</v>
      </c>
      <c r="AA129" s="1091">
        <f>Z129+AA$119</f>
        <v>315</v>
      </c>
      <c r="AC129" s="1082">
        <f>AC119+1</f>
        <v>57</v>
      </c>
      <c r="AD129" s="1089">
        <f>AD124+5</f>
        <v>5</v>
      </c>
      <c r="AE129" s="1089">
        <f>AD129+AE$119</f>
        <v>390</v>
      </c>
      <c r="AF129" s="1090">
        <f>AD129*2</f>
        <v>10</v>
      </c>
      <c r="AG129" s="1090">
        <f>AF129+AG$119</f>
        <v>780</v>
      </c>
      <c r="AH129" s="1091">
        <f>AD129*3</f>
        <v>15</v>
      </c>
      <c r="AI129" s="1091">
        <f>AH129+AI$119</f>
        <v>1170</v>
      </c>
    </row>
    <row r="130" spans="1:35" ht="52">
      <c r="A130" s="1418"/>
      <c r="B130" s="1106"/>
      <c r="C130" s="1158" t="s">
        <v>1057</v>
      </c>
      <c r="D130" s="1037" t="s">
        <v>1058</v>
      </c>
      <c r="E130" s="1113" t="s">
        <v>1055</v>
      </c>
      <c r="F130" s="1098" t="s">
        <v>918</v>
      </c>
      <c r="G130" s="1099" t="s">
        <v>1046</v>
      </c>
      <c r="H130" s="1114" t="s">
        <v>1059</v>
      </c>
      <c r="I130" s="1096"/>
      <c r="J130" s="1104"/>
      <c r="K130" s="1096"/>
      <c r="L130" s="1096"/>
      <c r="M130" s="1096"/>
      <c r="N130" s="1096"/>
      <c r="O130" s="1096"/>
      <c r="P130" s="1096"/>
      <c r="Q130" s="1096"/>
      <c r="R130" s="1096"/>
      <c r="T130" s="1076"/>
      <c r="V130" s="1089"/>
      <c r="W130" s="1089"/>
      <c r="X130" s="1090"/>
      <c r="Y130" s="1090"/>
      <c r="Z130" s="1091"/>
      <c r="AA130" s="1091"/>
      <c r="AD130" s="1089"/>
      <c r="AE130" s="1089"/>
      <c r="AF130" s="1090"/>
      <c r="AG130" s="1090"/>
      <c r="AH130" s="1091"/>
      <c r="AI130" s="1091"/>
    </row>
    <row r="131" spans="1:35" ht="16">
      <c r="A131" s="1418"/>
      <c r="B131" s="1106"/>
      <c r="C131" s="1037"/>
      <c r="D131" s="1037"/>
      <c r="E131" s="1037"/>
      <c r="F131" s="1037"/>
      <c r="G131" s="1037"/>
      <c r="H131" s="1037"/>
      <c r="I131" s="1096"/>
      <c r="J131" s="1104"/>
      <c r="K131" s="1096"/>
      <c r="L131" s="1096"/>
      <c r="M131" s="1096"/>
      <c r="N131" s="1096"/>
      <c r="O131" s="1096"/>
      <c r="P131" s="1096"/>
      <c r="Q131" s="1096"/>
      <c r="R131" s="1096"/>
      <c r="T131" s="1076"/>
      <c r="V131" s="1089"/>
      <c r="W131" s="1089"/>
      <c r="X131" s="1090"/>
      <c r="Y131" s="1090"/>
      <c r="Z131" s="1091"/>
      <c r="AA131" s="1091"/>
      <c r="AD131" s="1089"/>
      <c r="AE131" s="1089"/>
      <c r="AF131" s="1090"/>
      <c r="AG131" s="1090"/>
      <c r="AH131" s="1091"/>
      <c r="AI131" s="1091"/>
    </row>
    <row r="132" spans="1:35" ht="16">
      <c r="A132" s="1418"/>
      <c r="B132" s="1106"/>
      <c r="C132" s="1037"/>
      <c r="D132" s="1037"/>
      <c r="E132" s="1037"/>
      <c r="F132" s="1037"/>
      <c r="G132" s="1037"/>
      <c r="H132" s="1037"/>
      <c r="I132" s="1096"/>
      <c r="J132" s="1104"/>
      <c r="K132" s="1096"/>
      <c r="L132" s="1096"/>
      <c r="M132" s="1096"/>
      <c r="N132" s="1096"/>
      <c r="O132" s="1096"/>
      <c r="P132" s="1096"/>
      <c r="Q132" s="1096"/>
      <c r="R132" s="1096"/>
      <c r="T132" s="1076"/>
      <c r="V132" s="1089"/>
      <c r="W132" s="1089"/>
      <c r="X132" s="1090"/>
      <c r="Y132" s="1090"/>
      <c r="Z132" s="1091"/>
      <c r="AA132" s="1091"/>
      <c r="AD132" s="1089"/>
      <c r="AE132" s="1089"/>
      <c r="AF132" s="1090"/>
      <c r="AG132" s="1090"/>
      <c r="AH132" s="1091"/>
      <c r="AI132" s="1091"/>
    </row>
    <row r="133" spans="1:35" ht="16">
      <c r="A133" s="1418"/>
      <c r="B133" s="1107"/>
      <c r="C133" s="1096"/>
      <c r="D133" s="1096"/>
      <c r="E133" s="1096"/>
      <c r="F133" s="1096"/>
      <c r="G133" s="1103"/>
      <c r="H133" s="1096"/>
      <c r="I133" s="1096"/>
      <c r="J133" s="1104"/>
      <c r="K133" s="1096"/>
      <c r="L133" s="1096"/>
      <c r="M133" s="1096"/>
      <c r="N133" s="1096"/>
      <c r="O133" s="1096"/>
      <c r="P133" s="1096"/>
      <c r="Q133" s="1096"/>
      <c r="R133" s="1096"/>
      <c r="T133" s="1076"/>
      <c r="V133" s="1089"/>
      <c r="W133" s="1089"/>
      <c r="X133" s="1090"/>
      <c r="Y133" s="1090"/>
      <c r="Z133" s="1091"/>
      <c r="AA133" s="1091"/>
      <c r="AD133" s="1089"/>
      <c r="AE133" s="1089"/>
      <c r="AF133" s="1090"/>
      <c r="AG133" s="1090"/>
      <c r="AH133" s="1091"/>
      <c r="AI133" s="1091"/>
    </row>
    <row r="134" spans="1:35" ht="68">
      <c r="A134" s="1418" t="s">
        <v>75</v>
      </c>
      <c r="B134" s="590"/>
      <c r="C134" s="1158" t="s">
        <v>1060</v>
      </c>
      <c r="D134" s="1096" t="s">
        <v>1061</v>
      </c>
      <c r="E134" s="1115" t="s">
        <v>1055</v>
      </c>
      <c r="F134" s="1098" t="s">
        <v>918</v>
      </c>
      <c r="G134" s="1099" t="s">
        <v>1046</v>
      </c>
      <c r="H134" s="1100" t="s">
        <v>1062</v>
      </c>
      <c r="I134" s="1096"/>
      <c r="J134" s="1104"/>
      <c r="K134" s="1096"/>
      <c r="L134" s="1096"/>
      <c r="M134" s="1096"/>
      <c r="N134" s="1096"/>
      <c r="O134" s="1096"/>
      <c r="P134" s="1096"/>
      <c r="Q134" s="1096"/>
      <c r="R134" s="1096"/>
      <c r="T134" s="1076">
        <f>T129+7</f>
        <v>45719</v>
      </c>
      <c r="U134" s="1082">
        <f>U129+1</f>
        <v>22</v>
      </c>
      <c r="V134" s="1089">
        <f>V129+5</f>
        <v>10</v>
      </c>
      <c r="W134" s="1089">
        <f>V134+W$119</f>
        <v>110</v>
      </c>
      <c r="X134" s="1090">
        <f>V134*2</f>
        <v>20</v>
      </c>
      <c r="Y134" s="1090">
        <f>X134+Y$119</f>
        <v>220</v>
      </c>
      <c r="Z134" s="1091">
        <f>V134*3</f>
        <v>30</v>
      </c>
      <c r="AA134" s="1091">
        <f>Z134+AA$119</f>
        <v>330</v>
      </c>
      <c r="AC134" s="1082">
        <f>AC129+1</f>
        <v>58</v>
      </c>
      <c r="AD134" s="1089">
        <f>AD129+5</f>
        <v>10</v>
      </c>
      <c r="AE134" s="1089">
        <f>AD134+AE$119</f>
        <v>395</v>
      </c>
      <c r="AF134" s="1090">
        <f>AD134*2</f>
        <v>20</v>
      </c>
      <c r="AG134" s="1090">
        <f>AF134+AG$119</f>
        <v>790</v>
      </c>
      <c r="AH134" s="1091">
        <f>AD134*3</f>
        <v>30</v>
      </c>
      <c r="AI134" s="1091">
        <f>AH134+AI$119</f>
        <v>1185</v>
      </c>
    </row>
    <row r="135" spans="1:35" ht="68">
      <c r="A135" s="1418"/>
      <c r="B135" s="1106"/>
      <c r="C135" s="1158" t="s">
        <v>1060</v>
      </c>
      <c r="D135" s="1096" t="s">
        <v>1061</v>
      </c>
      <c r="E135" s="1115" t="s">
        <v>1055</v>
      </c>
      <c r="F135" s="1098" t="s">
        <v>918</v>
      </c>
      <c r="G135" s="1099" t="s">
        <v>1046</v>
      </c>
      <c r="H135" s="1100" t="s">
        <v>1062</v>
      </c>
      <c r="I135" s="1096"/>
      <c r="J135" s="1104"/>
      <c r="K135" s="1096"/>
      <c r="L135" s="1096"/>
      <c r="M135" s="1096"/>
      <c r="N135" s="1096"/>
      <c r="O135" s="1096"/>
      <c r="P135" s="1096"/>
      <c r="Q135" s="1096"/>
      <c r="R135" s="1096"/>
      <c r="T135" s="1076"/>
      <c r="V135" s="1089"/>
      <c r="W135" s="1089"/>
      <c r="X135" s="1090"/>
      <c r="Y135" s="1090"/>
      <c r="Z135" s="1091"/>
      <c r="AA135" s="1091"/>
      <c r="AD135" s="1089"/>
      <c r="AE135" s="1089"/>
      <c r="AF135" s="1090"/>
      <c r="AG135" s="1090"/>
      <c r="AH135" s="1091"/>
      <c r="AI135" s="1091"/>
    </row>
    <row r="136" spans="1:35" ht="16">
      <c r="A136" s="1418"/>
      <c r="B136" s="1106"/>
      <c r="C136" s="1037"/>
      <c r="D136" s="1037"/>
      <c r="E136" s="1037"/>
      <c r="F136" s="1037"/>
      <c r="G136" s="1037"/>
      <c r="H136" s="1037"/>
      <c r="I136" s="1096"/>
      <c r="J136" s="1104"/>
      <c r="K136" s="1096"/>
      <c r="L136" s="1096"/>
      <c r="M136" s="1096"/>
      <c r="N136" s="1096"/>
      <c r="O136" s="1096"/>
      <c r="P136" s="1096"/>
      <c r="Q136" s="1096"/>
      <c r="R136" s="1096"/>
      <c r="T136" s="1076"/>
      <c r="V136" s="1089"/>
      <c r="W136" s="1089"/>
      <c r="X136" s="1090"/>
      <c r="Y136" s="1090"/>
      <c r="Z136" s="1091"/>
      <c r="AA136" s="1091"/>
      <c r="AD136" s="1089"/>
      <c r="AE136" s="1089"/>
      <c r="AF136" s="1090"/>
      <c r="AG136" s="1090"/>
      <c r="AH136" s="1091"/>
      <c r="AI136" s="1091"/>
    </row>
    <row r="137" spans="1:35" ht="16">
      <c r="A137" s="1418"/>
      <c r="B137" s="1106"/>
      <c r="C137" s="1037"/>
      <c r="D137" s="1037"/>
      <c r="E137" s="1037"/>
      <c r="F137" s="1037"/>
      <c r="G137" s="1037"/>
      <c r="H137" s="1037"/>
      <c r="I137" s="1096"/>
      <c r="J137" s="1104"/>
      <c r="K137" s="1096"/>
      <c r="L137" s="1096"/>
      <c r="M137" s="1096"/>
      <c r="N137" s="1096"/>
      <c r="O137" s="1096"/>
      <c r="P137" s="1096"/>
      <c r="Q137" s="1096"/>
      <c r="R137" s="1096"/>
      <c r="T137" s="1076"/>
      <c r="V137" s="1089"/>
      <c r="W137" s="1089"/>
      <c r="X137" s="1090"/>
      <c r="Y137" s="1090"/>
      <c r="Z137" s="1091"/>
      <c r="AA137" s="1091"/>
      <c r="AD137" s="1089"/>
      <c r="AE137" s="1089"/>
      <c r="AF137" s="1090"/>
      <c r="AG137" s="1090"/>
      <c r="AH137" s="1091"/>
      <c r="AI137" s="1091"/>
    </row>
    <row r="138" spans="1:35" ht="16">
      <c r="A138" s="1418"/>
      <c r="B138" s="1107"/>
      <c r="C138" s="1096"/>
      <c r="D138" s="1096"/>
      <c r="E138" s="1096"/>
      <c r="F138" s="1096"/>
      <c r="G138" s="1103"/>
      <c r="H138" s="1096"/>
      <c r="I138" s="1096"/>
      <c r="J138" s="1104"/>
      <c r="K138" s="1096"/>
      <c r="L138" s="1096"/>
      <c r="M138" s="1096"/>
      <c r="N138" s="1096"/>
      <c r="O138" s="1096"/>
      <c r="P138" s="1096"/>
      <c r="Q138" s="1096"/>
      <c r="R138" s="1096"/>
      <c r="T138" s="1076"/>
      <c r="V138" s="1089"/>
      <c r="W138" s="1089"/>
      <c r="X138" s="1090"/>
      <c r="Y138" s="1090"/>
      <c r="Z138" s="1091"/>
      <c r="AA138" s="1091"/>
      <c r="AD138" s="1089"/>
      <c r="AE138" s="1089"/>
      <c r="AF138" s="1090"/>
      <c r="AG138" s="1090"/>
      <c r="AH138" s="1091"/>
      <c r="AI138" s="1091"/>
    </row>
    <row r="139" spans="1:35" ht="68">
      <c r="A139" s="1418" t="s">
        <v>100</v>
      </c>
      <c r="B139" s="590"/>
      <c r="C139" s="1111" t="s">
        <v>1063</v>
      </c>
      <c r="D139" s="1096" t="s">
        <v>1064</v>
      </c>
      <c r="E139" s="1112" t="s">
        <v>1065</v>
      </c>
      <c r="F139" s="1114"/>
      <c r="G139" s="1098" t="s">
        <v>1046</v>
      </c>
      <c r="H139" s="1114" t="s">
        <v>1066</v>
      </c>
      <c r="I139" s="1096"/>
      <c r="J139" s="1104"/>
      <c r="K139" s="1096"/>
      <c r="L139" s="1096"/>
      <c r="M139" s="1096"/>
      <c r="N139" s="1096"/>
      <c r="O139" s="1096"/>
      <c r="P139" s="1096"/>
      <c r="Q139" s="1096"/>
      <c r="R139" s="1096"/>
      <c r="T139" s="1076">
        <f>T134+7</f>
        <v>45726</v>
      </c>
      <c r="U139" s="1082">
        <f>U134+1</f>
        <v>23</v>
      </c>
      <c r="V139" s="1089">
        <f>V134+5</f>
        <v>15</v>
      </c>
      <c r="W139" s="1089">
        <f>V139+W$119</f>
        <v>115</v>
      </c>
      <c r="X139" s="1090">
        <f>V139*2</f>
        <v>30</v>
      </c>
      <c r="Y139" s="1090">
        <f>X139+Y$119</f>
        <v>230</v>
      </c>
      <c r="Z139" s="1091">
        <f>V139*3</f>
        <v>45</v>
      </c>
      <c r="AA139" s="1091">
        <f>Z139+AA$119</f>
        <v>345</v>
      </c>
      <c r="AC139" s="1082">
        <f>AC134+1</f>
        <v>59</v>
      </c>
      <c r="AD139" s="1089">
        <f>AD134+5</f>
        <v>15</v>
      </c>
      <c r="AE139" s="1089">
        <f>AD139+AE$119</f>
        <v>400</v>
      </c>
      <c r="AF139" s="1090">
        <f>AD139*2</f>
        <v>30</v>
      </c>
      <c r="AG139" s="1090">
        <f>AF139+AG$119</f>
        <v>800</v>
      </c>
      <c r="AH139" s="1091">
        <f>AD139*3</f>
        <v>45</v>
      </c>
      <c r="AI139" s="1091">
        <f>AH139+AI$119</f>
        <v>1200</v>
      </c>
    </row>
    <row r="140" spans="1:35" ht="68">
      <c r="A140" s="1418"/>
      <c r="B140" s="1106"/>
      <c r="C140" s="1111" t="s">
        <v>1063</v>
      </c>
      <c r="D140" s="1096" t="s">
        <v>1064</v>
      </c>
      <c r="E140" s="1112" t="s">
        <v>1065</v>
      </c>
      <c r="F140" s="1114"/>
      <c r="G140" s="1098" t="s">
        <v>1046</v>
      </c>
      <c r="H140" s="1114" t="s">
        <v>1066</v>
      </c>
      <c r="I140" s="1096"/>
      <c r="J140" s="1104"/>
      <c r="K140" s="1096"/>
      <c r="L140" s="1096"/>
      <c r="M140" s="1096"/>
      <c r="N140" s="1096"/>
      <c r="O140" s="1096"/>
      <c r="P140" s="1096"/>
      <c r="Q140" s="1096"/>
      <c r="R140" s="1096"/>
      <c r="T140" s="1076"/>
      <c r="V140" s="1089"/>
      <c r="W140" s="1089"/>
      <c r="X140" s="1090"/>
      <c r="Y140" s="1090"/>
      <c r="Z140" s="1091"/>
      <c r="AA140" s="1091"/>
      <c r="AD140" s="1089"/>
      <c r="AE140" s="1089"/>
      <c r="AF140" s="1090"/>
      <c r="AG140" s="1090"/>
      <c r="AH140" s="1091"/>
      <c r="AI140" s="1091"/>
    </row>
    <row r="141" spans="1:35" ht="16">
      <c r="A141" s="1418"/>
      <c r="B141" s="1106"/>
      <c r="C141" s="1037"/>
      <c r="D141" s="1037"/>
      <c r="E141" s="1037"/>
      <c r="F141" s="1037"/>
      <c r="G141" s="1037"/>
      <c r="H141" s="1037"/>
      <c r="I141" s="1096"/>
      <c r="J141" s="1104"/>
      <c r="K141" s="1096"/>
      <c r="L141" s="1096"/>
      <c r="M141" s="1096"/>
      <c r="N141" s="1096"/>
      <c r="O141" s="1096"/>
      <c r="P141" s="1096"/>
      <c r="Q141" s="1096"/>
      <c r="R141" s="1096"/>
      <c r="T141" s="1076"/>
      <c r="V141" s="1089"/>
      <c r="W141" s="1089"/>
      <c r="X141" s="1090"/>
      <c r="Y141" s="1090"/>
      <c r="Z141" s="1091"/>
      <c r="AA141" s="1091"/>
      <c r="AD141" s="1089"/>
      <c r="AE141" s="1089"/>
      <c r="AF141" s="1090"/>
      <c r="AG141" s="1090"/>
      <c r="AH141" s="1091"/>
      <c r="AI141" s="1091"/>
    </row>
    <row r="142" spans="1:35" ht="16">
      <c r="A142" s="1418"/>
      <c r="B142" s="1106"/>
      <c r="C142" s="1116"/>
      <c r="D142" s="1096"/>
      <c r="E142" s="1156"/>
      <c r="F142" s="1098"/>
      <c r="G142" s="1099"/>
      <c r="H142" s="1100"/>
      <c r="I142" s="1096"/>
      <c r="J142" s="1104"/>
      <c r="K142" s="1096"/>
      <c r="L142" s="1096"/>
      <c r="M142" s="1096"/>
      <c r="N142" s="1096"/>
      <c r="O142" s="1096"/>
      <c r="P142" s="1037"/>
      <c r="Q142" s="1096"/>
      <c r="R142" s="1096"/>
      <c r="T142" s="1076"/>
      <c r="V142" s="1089"/>
      <c r="W142" s="1089"/>
      <c r="X142" s="1090"/>
      <c r="Y142" s="1090"/>
      <c r="Z142" s="1091"/>
      <c r="AA142" s="1091"/>
      <c r="AD142" s="1089"/>
      <c r="AE142" s="1089"/>
      <c r="AF142" s="1090"/>
      <c r="AG142" s="1090"/>
      <c r="AH142" s="1091"/>
      <c r="AI142" s="1091"/>
    </row>
    <row r="143" spans="1:35" ht="16">
      <c r="A143" s="1418"/>
      <c r="B143" s="1107"/>
      <c r="C143" s="1096"/>
      <c r="D143" s="1096"/>
      <c r="E143" s="1096"/>
      <c r="F143" s="1096"/>
      <c r="G143" s="1103"/>
      <c r="H143" s="1096"/>
      <c r="I143" s="1096"/>
      <c r="J143" s="1104"/>
      <c r="K143" s="1096"/>
      <c r="L143" s="1096"/>
      <c r="M143" s="1096"/>
      <c r="N143" s="1096"/>
      <c r="O143" s="1096"/>
      <c r="P143" s="1096"/>
      <c r="Q143" s="1096"/>
      <c r="R143" s="1096"/>
      <c r="T143" s="1076"/>
      <c r="V143" s="1089"/>
      <c r="W143" s="1089"/>
      <c r="X143" s="1090"/>
      <c r="Y143" s="1090"/>
      <c r="Z143" s="1091"/>
      <c r="AA143" s="1091"/>
      <c r="AD143" s="1089"/>
      <c r="AE143" s="1089"/>
      <c r="AF143" s="1090"/>
      <c r="AG143" s="1090"/>
      <c r="AH143" s="1091"/>
      <c r="AI143" s="1091"/>
    </row>
    <row r="144" spans="1:35" ht="68">
      <c r="A144" s="1418" t="s">
        <v>132</v>
      </c>
      <c r="B144" s="1106"/>
      <c r="C144" s="1116" t="s">
        <v>1067</v>
      </c>
      <c r="D144" s="1096" t="s">
        <v>1068</v>
      </c>
      <c r="E144" s="1115" t="s">
        <v>1069</v>
      </c>
      <c r="F144" s="1098" t="s">
        <v>825</v>
      </c>
      <c r="G144" s="1099" t="s">
        <v>1046</v>
      </c>
      <c r="H144" s="1100" t="s">
        <v>1070</v>
      </c>
      <c r="I144" s="1037"/>
      <c r="J144" s="1159"/>
      <c r="K144" s="1037"/>
      <c r="L144" s="1096"/>
      <c r="M144" s="1096"/>
      <c r="N144" s="1096"/>
      <c r="O144" s="1096"/>
      <c r="P144" s="1096" t="s">
        <v>1071</v>
      </c>
      <c r="Q144" s="1096"/>
      <c r="R144" s="1096"/>
      <c r="T144" s="1076">
        <f>T139+7</f>
        <v>45733</v>
      </c>
      <c r="U144" s="1082">
        <f>U139+1</f>
        <v>24</v>
      </c>
      <c r="V144" s="1089">
        <f>V139+5</f>
        <v>20</v>
      </c>
      <c r="W144" s="1089">
        <f>V144+W$119</f>
        <v>120</v>
      </c>
      <c r="X144" s="1090">
        <f>V144*2</f>
        <v>40</v>
      </c>
      <c r="Y144" s="1090">
        <f>X144+Y$119</f>
        <v>240</v>
      </c>
      <c r="Z144" s="1091">
        <f>V144*3</f>
        <v>60</v>
      </c>
      <c r="AA144" s="1091">
        <f>Z144+AA$119</f>
        <v>360</v>
      </c>
      <c r="AC144" s="1082">
        <f>AC139+1</f>
        <v>60</v>
      </c>
      <c r="AD144" s="1089">
        <f>AD139+5</f>
        <v>20</v>
      </c>
      <c r="AE144" s="1089">
        <f>AD144+AE$119</f>
        <v>405</v>
      </c>
      <c r="AF144" s="1090">
        <f>AD144*2</f>
        <v>40</v>
      </c>
      <c r="AG144" s="1090">
        <f>AF144+AG$119</f>
        <v>810</v>
      </c>
      <c r="AH144" s="1091">
        <f>AD144*3</f>
        <v>60</v>
      </c>
      <c r="AI144" s="1091">
        <f>AH144+AI$119</f>
        <v>1215</v>
      </c>
    </row>
    <row r="145" spans="1:35" ht="85">
      <c r="A145" s="1418"/>
      <c r="B145" s="1106"/>
      <c r="C145" s="1116" t="s">
        <v>1072</v>
      </c>
      <c r="D145" s="1096" t="s">
        <v>1073</v>
      </c>
      <c r="E145" s="1115" t="s">
        <v>1074</v>
      </c>
      <c r="F145" s="1098" t="s">
        <v>918</v>
      </c>
      <c r="G145" s="1099" t="s">
        <v>1046</v>
      </c>
      <c r="H145" s="1100" t="s">
        <v>1075</v>
      </c>
      <c r="I145" s="1037"/>
      <c r="J145" s="1159"/>
      <c r="K145" s="1037"/>
      <c r="L145" s="1096"/>
      <c r="M145" s="1096"/>
      <c r="N145" s="1096"/>
      <c r="O145" s="1096"/>
      <c r="P145" s="1096"/>
      <c r="Q145" s="1096"/>
      <c r="R145" s="1096"/>
      <c r="T145" s="1076"/>
      <c r="V145" s="1089"/>
      <c r="W145" s="1089"/>
      <c r="X145" s="1090"/>
      <c r="Y145" s="1090"/>
      <c r="Z145" s="1091"/>
      <c r="AA145" s="1091"/>
      <c r="AD145" s="1089"/>
      <c r="AE145" s="1089"/>
      <c r="AF145" s="1090"/>
      <c r="AG145" s="1090"/>
      <c r="AH145" s="1091"/>
      <c r="AI145" s="1091"/>
    </row>
    <row r="146" spans="1:35" ht="16">
      <c r="A146" s="1418"/>
      <c r="B146" s="1106"/>
      <c r="C146" s="1037"/>
      <c r="D146" s="1037"/>
      <c r="E146" s="1037"/>
      <c r="F146" s="1037"/>
      <c r="G146" s="1037"/>
      <c r="H146" s="1037"/>
      <c r="I146" s="1037"/>
      <c r="J146" s="1159"/>
      <c r="K146" s="1037"/>
      <c r="L146" s="1096"/>
      <c r="M146" s="1096"/>
      <c r="N146" s="1096"/>
      <c r="O146" s="1096"/>
      <c r="P146" s="1096"/>
      <c r="Q146" s="1096"/>
      <c r="R146" s="1096"/>
      <c r="T146" s="1076"/>
      <c r="V146" s="1089"/>
      <c r="W146" s="1089"/>
      <c r="X146" s="1090"/>
      <c r="Y146" s="1090"/>
      <c r="Z146" s="1091"/>
      <c r="AA146" s="1091"/>
      <c r="AD146" s="1089"/>
      <c r="AE146" s="1089"/>
      <c r="AF146" s="1090"/>
      <c r="AG146" s="1090"/>
      <c r="AH146" s="1091"/>
      <c r="AI146" s="1091"/>
    </row>
    <row r="147" spans="1:35" ht="16">
      <c r="A147" s="1418"/>
      <c r="B147" s="1106"/>
      <c r="C147" s="1037"/>
      <c r="D147" s="1037"/>
      <c r="E147" s="1037"/>
      <c r="F147" s="1037"/>
      <c r="G147" s="1037"/>
      <c r="H147" s="1037"/>
      <c r="I147" s="1037"/>
      <c r="J147" s="1159"/>
      <c r="K147" s="1037"/>
      <c r="L147" s="1096"/>
      <c r="M147" s="1096"/>
      <c r="N147" s="1096"/>
      <c r="O147" s="1096"/>
      <c r="P147" s="1096"/>
      <c r="Q147" s="1096"/>
      <c r="R147" s="1096"/>
      <c r="T147" s="1076"/>
      <c r="V147" s="1089"/>
      <c r="W147" s="1089"/>
      <c r="X147" s="1090"/>
      <c r="Y147" s="1090"/>
      <c r="Z147" s="1091"/>
      <c r="AA147" s="1091"/>
      <c r="AD147" s="1089"/>
      <c r="AE147" s="1089"/>
      <c r="AF147" s="1090"/>
      <c r="AG147" s="1090"/>
      <c r="AH147" s="1091"/>
      <c r="AI147" s="1091"/>
    </row>
    <row r="148" spans="1:35" ht="16">
      <c r="A148" s="1418"/>
      <c r="B148" s="1107"/>
      <c r="C148" s="1037"/>
      <c r="D148" s="1037"/>
      <c r="E148" s="1037"/>
      <c r="F148" s="1037"/>
      <c r="G148" s="1037"/>
      <c r="H148" s="1037"/>
      <c r="I148" s="1096"/>
      <c r="J148" s="1104"/>
      <c r="K148" s="1096"/>
      <c r="L148" s="1096"/>
      <c r="M148" s="1096"/>
      <c r="N148" s="1096"/>
      <c r="O148" s="1096"/>
      <c r="P148" s="1096"/>
      <c r="Q148" s="1096"/>
      <c r="R148" s="1096"/>
      <c r="T148" s="1076"/>
      <c r="V148" s="1089"/>
      <c r="W148" s="1089"/>
      <c r="X148" s="1090"/>
      <c r="Y148" s="1090"/>
      <c r="Z148" s="1091"/>
      <c r="AA148" s="1091"/>
      <c r="AD148" s="1089"/>
      <c r="AE148" s="1089"/>
      <c r="AF148" s="1090"/>
      <c r="AG148" s="1090"/>
      <c r="AH148" s="1091"/>
      <c r="AI148" s="1091"/>
    </row>
    <row r="149" spans="1:35" ht="39">
      <c r="A149" s="1418" t="s">
        <v>166</v>
      </c>
      <c r="B149" s="1106"/>
      <c r="C149" s="1116" t="s">
        <v>1076</v>
      </c>
      <c r="D149" s="1096" t="s">
        <v>1077</v>
      </c>
      <c r="E149" s="1115" t="s">
        <v>1074</v>
      </c>
      <c r="F149" s="1098" t="s">
        <v>918</v>
      </c>
      <c r="G149" s="1098" t="s">
        <v>1046</v>
      </c>
      <c r="H149" s="1111" t="s">
        <v>1078</v>
      </c>
      <c r="I149" s="1096"/>
      <c r="J149" s="1104"/>
      <c r="K149" s="1096"/>
      <c r="L149" s="1037"/>
      <c r="M149" s="1037"/>
      <c r="N149" s="1037"/>
      <c r="O149" s="1037"/>
      <c r="P149" s="1037"/>
      <c r="Q149" s="1096"/>
      <c r="R149" s="1096"/>
      <c r="T149" s="1076">
        <f>T144+7</f>
        <v>45740</v>
      </c>
      <c r="U149" s="1082">
        <f>U144+1</f>
        <v>25</v>
      </c>
      <c r="V149" s="1089">
        <f>V144+5</f>
        <v>25</v>
      </c>
      <c r="W149" s="1089">
        <f>V149+W$119</f>
        <v>125</v>
      </c>
      <c r="X149" s="1090">
        <f>V149*2</f>
        <v>50</v>
      </c>
      <c r="Y149" s="1090">
        <f>X149+Y$119</f>
        <v>250</v>
      </c>
      <c r="Z149" s="1091">
        <f>V149*3</f>
        <v>75</v>
      </c>
      <c r="AA149" s="1091">
        <f>Z149+AA$119</f>
        <v>375</v>
      </c>
      <c r="AC149" s="1082">
        <f>AC144+1</f>
        <v>61</v>
      </c>
      <c r="AD149" s="1089">
        <f>AD144+5</f>
        <v>25</v>
      </c>
      <c r="AE149" s="1089">
        <f>AD149+AE$119</f>
        <v>410</v>
      </c>
      <c r="AF149" s="1090">
        <f>AD149*2</f>
        <v>50</v>
      </c>
      <c r="AG149" s="1090">
        <f>AF149+AG$119</f>
        <v>820</v>
      </c>
      <c r="AH149" s="1091">
        <f>AD149*3</f>
        <v>75</v>
      </c>
      <c r="AI149" s="1091">
        <f>AH149+AI$119</f>
        <v>1230</v>
      </c>
    </row>
    <row r="150" spans="1:35" ht="39">
      <c r="A150" s="1418"/>
      <c r="B150" s="1106"/>
      <c r="C150" s="1116" t="s">
        <v>1076</v>
      </c>
      <c r="D150" s="1096" t="s">
        <v>1077</v>
      </c>
      <c r="E150" s="1115" t="s">
        <v>1074</v>
      </c>
      <c r="F150" s="1098" t="s">
        <v>918</v>
      </c>
      <c r="G150" s="1098" t="s">
        <v>1046</v>
      </c>
      <c r="H150" s="1111" t="s">
        <v>1078</v>
      </c>
      <c r="I150" s="1096"/>
      <c r="J150" s="1104"/>
      <c r="K150" s="1096"/>
      <c r="L150" s="1037"/>
      <c r="M150" s="1037"/>
      <c r="N150" s="1037"/>
      <c r="O150" s="1037"/>
      <c r="P150" s="1096" t="s">
        <v>1079</v>
      </c>
      <c r="Q150" s="1096"/>
      <c r="R150" s="1096"/>
      <c r="T150" s="1076"/>
      <c r="V150" s="1089"/>
      <c r="W150" s="1089"/>
      <c r="X150" s="1090"/>
      <c r="Y150" s="1090"/>
      <c r="Z150" s="1091"/>
      <c r="AA150" s="1091"/>
      <c r="AD150" s="1089"/>
      <c r="AE150" s="1089"/>
      <c r="AF150" s="1090"/>
      <c r="AG150" s="1090"/>
      <c r="AH150" s="1091"/>
      <c r="AI150" s="1091"/>
    </row>
    <row r="151" spans="1:35" ht="16">
      <c r="A151" s="1418"/>
      <c r="B151" s="1106"/>
      <c r="C151" s="1037"/>
      <c r="D151" s="1037"/>
      <c r="E151" s="1037"/>
      <c r="F151" s="1037"/>
      <c r="G151" s="1037"/>
      <c r="H151" s="1037"/>
      <c r="I151" s="1096"/>
      <c r="J151" s="1104"/>
      <c r="K151" s="1096"/>
      <c r="L151" s="1096"/>
      <c r="M151" s="1096"/>
      <c r="N151" s="1096"/>
      <c r="O151" s="1096"/>
      <c r="P151" s="1096"/>
      <c r="Q151" s="1096"/>
      <c r="R151" s="1096"/>
      <c r="T151" s="1076"/>
      <c r="V151" s="1089"/>
      <c r="W151" s="1089"/>
      <c r="X151" s="1090"/>
      <c r="Y151" s="1090"/>
      <c r="Z151" s="1091"/>
      <c r="AA151" s="1091"/>
      <c r="AD151" s="1089"/>
      <c r="AE151" s="1089"/>
      <c r="AF151" s="1090"/>
      <c r="AG151" s="1090"/>
      <c r="AH151" s="1091"/>
      <c r="AI151" s="1091"/>
    </row>
    <row r="152" spans="1:35" ht="16">
      <c r="A152" s="1418"/>
      <c r="B152" s="1106"/>
      <c r="C152" s="1116"/>
      <c r="D152" s="1096"/>
      <c r="E152" s="1115"/>
      <c r="F152" s="1098"/>
      <c r="G152" s="1099"/>
      <c r="H152" s="1100"/>
      <c r="I152" s="1096"/>
      <c r="J152" s="1104"/>
      <c r="K152" s="1096"/>
      <c r="L152" s="1096"/>
      <c r="M152" s="1096"/>
      <c r="N152" s="1096"/>
      <c r="O152" s="1096"/>
      <c r="P152" s="1096"/>
      <c r="Q152" s="1096"/>
      <c r="R152" s="1096"/>
      <c r="T152" s="1076"/>
      <c r="V152" s="1089"/>
      <c r="W152" s="1089"/>
      <c r="X152" s="1090"/>
      <c r="Y152" s="1090"/>
      <c r="Z152" s="1091"/>
      <c r="AA152" s="1091"/>
      <c r="AD152" s="1089"/>
      <c r="AE152" s="1089"/>
      <c r="AF152" s="1090"/>
      <c r="AG152" s="1090"/>
      <c r="AH152" s="1091"/>
      <c r="AI152" s="1091"/>
    </row>
    <row r="153" spans="1:35" ht="16">
      <c r="A153" s="1418"/>
      <c r="B153" s="1107"/>
      <c r="C153" s="1096"/>
      <c r="D153" s="1096"/>
      <c r="E153" s="1096"/>
      <c r="F153" s="1096"/>
      <c r="G153" s="1103"/>
      <c r="H153" s="1096"/>
      <c r="I153" s="1096"/>
      <c r="J153" s="1104"/>
      <c r="K153" s="1096"/>
      <c r="L153" s="1096"/>
      <c r="M153" s="1096"/>
      <c r="N153" s="1096"/>
      <c r="O153" s="1096"/>
      <c r="P153" s="1096"/>
      <c r="Q153" s="1096"/>
      <c r="R153" s="1096"/>
      <c r="T153" s="1076"/>
      <c r="V153" s="1089"/>
      <c r="W153" s="1089"/>
      <c r="X153" s="1090"/>
      <c r="Y153" s="1090"/>
      <c r="Z153" s="1091"/>
      <c r="AA153" s="1091"/>
      <c r="AD153" s="1089"/>
      <c r="AE153" s="1089"/>
      <c r="AF153" s="1090"/>
      <c r="AG153" s="1090"/>
      <c r="AH153" s="1091"/>
      <c r="AI153" s="1091"/>
    </row>
    <row r="154" spans="1:35" ht="68">
      <c r="A154" s="1418" t="s">
        <v>200</v>
      </c>
      <c r="B154" s="1106"/>
      <c r="C154" s="1116" t="s">
        <v>1080</v>
      </c>
      <c r="D154" s="1096" t="s">
        <v>1081</v>
      </c>
      <c r="E154" s="1115" t="s">
        <v>1082</v>
      </c>
      <c r="F154" s="1098" t="s">
        <v>918</v>
      </c>
      <c r="G154" s="1099" t="s">
        <v>1046</v>
      </c>
      <c r="H154" s="1100" t="s">
        <v>1083</v>
      </c>
      <c r="I154" s="1096"/>
      <c r="J154" s="1104"/>
      <c r="K154" s="1096"/>
      <c r="L154" s="1096"/>
      <c r="M154" s="1096"/>
      <c r="N154" s="1096"/>
      <c r="O154" s="1096"/>
      <c r="P154" s="1037"/>
      <c r="Q154" s="1096"/>
      <c r="R154" s="1096"/>
      <c r="T154" s="1076">
        <f>T149+7</f>
        <v>45747</v>
      </c>
      <c r="U154" s="1082">
        <f>U149+1</f>
        <v>26</v>
      </c>
      <c r="V154" s="1089">
        <f>V149+5</f>
        <v>30</v>
      </c>
      <c r="W154" s="1089">
        <f>V154+W$119</f>
        <v>130</v>
      </c>
      <c r="X154" s="1090">
        <f>V154*2</f>
        <v>60</v>
      </c>
      <c r="Y154" s="1090">
        <f>X154+Y$119</f>
        <v>260</v>
      </c>
      <c r="Z154" s="1091">
        <f>V154*3</f>
        <v>90</v>
      </c>
      <c r="AA154" s="1091">
        <f>Z154+AA$119</f>
        <v>390</v>
      </c>
      <c r="AC154" s="1082">
        <f>AC149+1</f>
        <v>62</v>
      </c>
      <c r="AD154" s="1089">
        <f>AD149+5</f>
        <v>30</v>
      </c>
      <c r="AE154" s="1089">
        <f>AD154+AE$119</f>
        <v>415</v>
      </c>
      <c r="AF154" s="1090">
        <f>AD154*2</f>
        <v>60</v>
      </c>
      <c r="AG154" s="1090">
        <f>AF154+AG$119</f>
        <v>830</v>
      </c>
      <c r="AH154" s="1091">
        <f>AD154*3</f>
        <v>90</v>
      </c>
      <c r="AI154" s="1091">
        <f>AH154+AI$119</f>
        <v>1245</v>
      </c>
    </row>
    <row r="155" spans="1:35" ht="51">
      <c r="A155" s="1418"/>
      <c r="B155" s="1106"/>
      <c r="C155" s="1116" t="s">
        <v>1084</v>
      </c>
      <c r="D155" s="1096" t="s">
        <v>1085</v>
      </c>
      <c r="E155" s="1115" t="s">
        <v>1086</v>
      </c>
      <c r="F155" s="1098" t="s">
        <v>918</v>
      </c>
      <c r="G155" s="1098" t="s">
        <v>1046</v>
      </c>
      <c r="H155" s="1100" t="s">
        <v>1087</v>
      </c>
      <c r="I155" s="1096"/>
      <c r="J155" s="1104"/>
      <c r="K155" s="1096"/>
      <c r="L155" s="1096"/>
      <c r="M155" s="1096"/>
      <c r="N155" s="1096"/>
      <c r="O155" s="1096"/>
      <c r="P155" s="1096"/>
      <c r="Q155" s="1096"/>
      <c r="R155" s="1096"/>
      <c r="T155" s="1076"/>
      <c r="V155" s="1089"/>
      <c r="W155" s="1089"/>
      <c r="X155" s="1090"/>
      <c r="Y155" s="1090"/>
      <c r="Z155" s="1091"/>
      <c r="AA155" s="1091"/>
      <c r="AD155" s="1089"/>
      <c r="AE155" s="1089"/>
      <c r="AF155" s="1090"/>
      <c r="AG155" s="1090"/>
      <c r="AH155" s="1091"/>
      <c r="AI155" s="1091"/>
    </row>
    <row r="156" spans="1:35" ht="16">
      <c r="A156" s="1418"/>
      <c r="B156" s="1106"/>
      <c r="C156" s="1037"/>
      <c r="D156" s="1037"/>
      <c r="E156" s="1037"/>
      <c r="F156" s="1037"/>
      <c r="G156" s="1037"/>
      <c r="H156" s="1037"/>
      <c r="I156" s="1096"/>
      <c r="J156" s="1104"/>
      <c r="K156" s="1096"/>
      <c r="L156" s="1096"/>
      <c r="M156" s="1096"/>
      <c r="N156" s="1096"/>
      <c r="O156" s="1096"/>
      <c r="P156" s="1096"/>
      <c r="Q156" s="1096"/>
      <c r="R156" s="1096"/>
      <c r="T156" s="1076"/>
      <c r="V156" s="1089"/>
      <c r="W156" s="1089"/>
      <c r="X156" s="1090"/>
      <c r="Y156" s="1090"/>
      <c r="Z156" s="1091"/>
      <c r="AA156" s="1091"/>
      <c r="AD156" s="1089"/>
      <c r="AE156" s="1089"/>
      <c r="AF156" s="1090"/>
      <c r="AG156" s="1090"/>
      <c r="AH156" s="1091"/>
      <c r="AI156" s="1091"/>
    </row>
    <row r="157" spans="1:35" ht="16">
      <c r="A157" s="1418"/>
      <c r="B157" s="1106"/>
      <c r="C157" s="1037"/>
      <c r="D157" s="1037"/>
      <c r="E157" s="1037"/>
      <c r="F157" s="1037"/>
      <c r="G157" s="1037"/>
      <c r="H157" s="1037"/>
      <c r="I157" s="1096"/>
      <c r="J157" s="1104"/>
      <c r="K157" s="1096"/>
      <c r="L157" s="1096"/>
      <c r="M157" s="1096"/>
      <c r="N157" s="1096"/>
      <c r="O157" s="1096"/>
      <c r="P157" s="1096"/>
      <c r="Q157" s="1096"/>
      <c r="R157" s="1096"/>
      <c r="T157" s="1076"/>
      <c r="V157" s="1089"/>
      <c r="W157" s="1089"/>
      <c r="X157" s="1090"/>
      <c r="Y157" s="1090"/>
      <c r="Z157" s="1091"/>
      <c r="AA157" s="1091"/>
      <c r="AD157" s="1089"/>
      <c r="AE157" s="1089"/>
      <c r="AF157" s="1090"/>
      <c r="AG157" s="1090"/>
      <c r="AH157" s="1091"/>
      <c r="AI157" s="1091"/>
    </row>
    <row r="158" spans="1:35" ht="16">
      <c r="A158" s="1418"/>
      <c r="B158" s="1107"/>
      <c r="C158" s="1037"/>
      <c r="D158" s="1037"/>
      <c r="E158" s="1037"/>
      <c r="F158" s="1037"/>
      <c r="G158" s="1037"/>
      <c r="H158" s="1037"/>
      <c r="I158" s="1096"/>
      <c r="J158" s="1104"/>
      <c r="K158" s="1096"/>
      <c r="L158" s="1096"/>
      <c r="M158" s="1096"/>
      <c r="N158" s="1096"/>
      <c r="O158" s="1096"/>
      <c r="P158" s="1096"/>
      <c r="Q158" s="1096"/>
      <c r="R158" s="1096"/>
      <c r="T158" s="1076"/>
      <c r="V158" s="1089"/>
      <c r="W158" s="1089"/>
      <c r="X158" s="1090"/>
      <c r="Y158" s="1090"/>
      <c r="Z158" s="1091"/>
      <c r="AA158" s="1091"/>
      <c r="AD158" s="1089"/>
      <c r="AE158" s="1089"/>
      <c r="AF158" s="1090"/>
      <c r="AG158" s="1090"/>
      <c r="AH158" s="1091"/>
      <c r="AI158" s="1091"/>
    </row>
    <row r="159" spans="1:35" ht="16">
      <c r="A159" s="1418" t="s">
        <v>6</v>
      </c>
      <c r="B159" s="1108"/>
      <c r="C159" s="1116"/>
      <c r="D159" s="1096"/>
      <c r="E159" s="1115"/>
      <c r="F159" s="1098"/>
      <c r="G159" s="1098"/>
      <c r="H159" s="1100"/>
      <c r="I159" s="1096"/>
      <c r="J159" s="1104"/>
      <c r="K159" s="1096"/>
      <c r="L159" s="1096"/>
      <c r="M159" s="1096"/>
      <c r="N159" s="1096"/>
      <c r="O159" s="1096"/>
      <c r="P159" s="1096"/>
      <c r="Q159" s="1096"/>
      <c r="R159" s="1096"/>
      <c r="T159" s="1076">
        <f>T154+7</f>
        <v>45754</v>
      </c>
      <c r="V159" s="1089"/>
      <c r="W159" s="1089"/>
      <c r="X159" s="1090"/>
      <c r="Y159" s="1090"/>
      <c r="Z159" s="1091"/>
      <c r="AA159" s="1091"/>
      <c r="AD159" s="1089"/>
      <c r="AE159" s="1089"/>
      <c r="AF159" s="1090"/>
      <c r="AG159" s="1090"/>
      <c r="AH159" s="1091"/>
      <c r="AI159" s="1091"/>
    </row>
    <row r="160" spans="1:35" ht="16">
      <c r="A160" s="1418"/>
      <c r="B160" s="1109"/>
      <c r="C160" s="1037"/>
      <c r="D160" s="1037"/>
      <c r="E160" s="1037"/>
      <c r="F160" s="1037"/>
      <c r="G160" s="1037"/>
      <c r="H160" s="1037"/>
      <c r="I160" s="1096"/>
      <c r="J160" s="1104"/>
      <c r="K160" s="1096"/>
      <c r="L160" s="1096"/>
      <c r="M160" s="1096"/>
      <c r="N160" s="1096"/>
      <c r="O160" s="1096"/>
      <c r="P160" s="1096"/>
      <c r="Q160" s="1096"/>
      <c r="R160" s="1096"/>
      <c r="T160" s="1076"/>
      <c r="V160" s="1089"/>
      <c r="W160" s="1089"/>
      <c r="X160" s="1090"/>
      <c r="Y160" s="1090"/>
      <c r="Z160" s="1091"/>
      <c r="AA160" s="1091"/>
      <c r="AD160" s="1089"/>
      <c r="AE160" s="1089"/>
      <c r="AF160" s="1090"/>
      <c r="AG160" s="1090"/>
      <c r="AH160" s="1091"/>
      <c r="AI160" s="1091"/>
    </row>
    <row r="161" spans="1:35" ht="16">
      <c r="A161" s="1418"/>
      <c r="B161" s="1109"/>
      <c r="C161" s="1037"/>
      <c r="D161" s="1037"/>
      <c r="E161" s="1037"/>
      <c r="F161" s="1037"/>
      <c r="G161" s="1037"/>
      <c r="H161" s="1037"/>
      <c r="I161" s="1096"/>
      <c r="J161" s="1104"/>
      <c r="K161" s="1096"/>
      <c r="L161" s="1096"/>
      <c r="M161" s="1096"/>
      <c r="N161" s="1096"/>
      <c r="O161" s="1096"/>
      <c r="P161" s="1096"/>
      <c r="Q161" s="1096"/>
      <c r="R161" s="1096"/>
      <c r="T161" s="1076"/>
      <c r="V161" s="1089"/>
      <c r="W161" s="1089"/>
      <c r="X161" s="1090"/>
      <c r="Y161" s="1090"/>
      <c r="Z161" s="1091"/>
      <c r="AA161" s="1091"/>
      <c r="AD161" s="1089"/>
      <c r="AE161" s="1089"/>
      <c r="AF161" s="1090"/>
      <c r="AG161" s="1090"/>
      <c r="AH161" s="1091"/>
      <c r="AI161" s="1091"/>
    </row>
    <row r="162" spans="1:35" ht="16">
      <c r="A162" s="1418"/>
      <c r="B162" s="1109"/>
      <c r="C162" s="1096"/>
      <c r="D162" s="1096"/>
      <c r="E162" s="1096"/>
      <c r="F162" s="1096"/>
      <c r="G162" s="1103"/>
      <c r="H162" s="1096"/>
      <c r="I162" s="1096"/>
      <c r="J162" s="1104"/>
      <c r="K162" s="1096"/>
      <c r="L162" s="1096"/>
      <c r="M162" s="1096"/>
      <c r="N162" s="1096"/>
      <c r="O162" s="1096"/>
      <c r="P162" s="1096"/>
      <c r="Q162" s="1096"/>
      <c r="R162" s="1096"/>
      <c r="T162" s="1076"/>
      <c r="V162" s="1089"/>
      <c r="W162" s="1089"/>
      <c r="X162" s="1090"/>
      <c r="Y162" s="1090"/>
      <c r="Z162" s="1091"/>
      <c r="AA162" s="1091"/>
      <c r="AD162" s="1089"/>
      <c r="AE162" s="1089"/>
      <c r="AF162" s="1090"/>
      <c r="AG162" s="1090"/>
      <c r="AH162" s="1091"/>
      <c r="AI162" s="1091"/>
    </row>
    <row r="163" spans="1:35" ht="16">
      <c r="A163" s="1418"/>
      <c r="B163" s="1110"/>
      <c r="C163" s="1096"/>
      <c r="D163" s="1096"/>
      <c r="E163" s="1096"/>
      <c r="F163" s="1096"/>
      <c r="G163" s="1103"/>
      <c r="H163" s="1096"/>
      <c r="I163" s="1096"/>
      <c r="J163" s="1104"/>
      <c r="K163" s="1096"/>
      <c r="L163" s="1096"/>
      <c r="M163" s="1096"/>
      <c r="N163" s="1096"/>
      <c r="O163" s="1096"/>
      <c r="P163" s="1096"/>
      <c r="Q163" s="1096"/>
      <c r="R163" s="1096"/>
      <c r="T163" s="1076"/>
      <c r="V163" s="1089"/>
      <c r="W163" s="1089"/>
      <c r="X163" s="1090"/>
      <c r="Y163" s="1090"/>
      <c r="Z163" s="1091"/>
      <c r="AA163" s="1091"/>
      <c r="AD163" s="1089"/>
      <c r="AE163" s="1089"/>
      <c r="AF163" s="1090"/>
      <c r="AG163" s="1090"/>
      <c r="AH163" s="1091"/>
      <c r="AI163" s="1091"/>
    </row>
    <row r="164" spans="1:35" ht="16">
      <c r="A164" s="1418" t="s">
        <v>6</v>
      </c>
      <c r="B164" s="1108"/>
      <c r="C164" s="1096"/>
      <c r="D164" s="1096"/>
      <c r="E164" s="1096"/>
      <c r="F164" s="1096"/>
      <c r="G164" s="1103"/>
      <c r="H164" s="1096"/>
      <c r="I164" s="1096"/>
      <c r="J164" s="1104"/>
      <c r="K164" s="1096"/>
      <c r="L164" s="1096"/>
      <c r="M164" s="1096"/>
      <c r="N164" s="1096"/>
      <c r="O164" s="1096"/>
      <c r="P164" s="1096"/>
      <c r="Q164" s="1096"/>
      <c r="R164" s="1096"/>
      <c r="T164" s="1076">
        <f>T159+7</f>
        <v>45761</v>
      </c>
      <c r="V164" s="1089"/>
      <c r="W164" s="1089"/>
      <c r="X164" s="1090"/>
      <c r="Y164" s="1090"/>
      <c r="Z164" s="1091"/>
      <c r="AA164" s="1091"/>
      <c r="AD164" s="1089"/>
      <c r="AE164" s="1089"/>
      <c r="AF164" s="1090"/>
      <c r="AG164" s="1090"/>
      <c r="AH164" s="1091"/>
      <c r="AI164" s="1091"/>
    </row>
    <row r="165" spans="1:35" ht="16">
      <c r="A165" s="1418"/>
      <c r="B165" s="1109"/>
      <c r="C165" s="1096"/>
      <c r="D165" s="1096"/>
      <c r="E165" s="1096"/>
      <c r="F165" s="1096"/>
      <c r="G165" s="1103"/>
      <c r="H165" s="1096"/>
      <c r="I165" s="1096"/>
      <c r="J165" s="1104"/>
      <c r="K165" s="1096"/>
      <c r="L165" s="1096"/>
      <c r="M165" s="1096"/>
      <c r="N165" s="1096"/>
      <c r="O165" s="1096"/>
      <c r="P165" s="1096"/>
      <c r="Q165" s="1096"/>
      <c r="R165" s="1096"/>
      <c r="T165" s="1076"/>
      <c r="V165" s="1089"/>
      <c r="W165" s="1089"/>
      <c r="X165" s="1090"/>
      <c r="Y165" s="1090"/>
      <c r="Z165" s="1091"/>
      <c r="AA165" s="1091"/>
      <c r="AD165" s="1089"/>
      <c r="AE165" s="1089"/>
      <c r="AF165" s="1090"/>
      <c r="AG165" s="1090"/>
      <c r="AH165" s="1091"/>
      <c r="AI165" s="1091"/>
    </row>
    <row r="166" spans="1:35" ht="16">
      <c r="A166" s="1418"/>
      <c r="B166" s="1109"/>
      <c r="C166" s="1096"/>
      <c r="D166" s="1096"/>
      <c r="E166" s="1096"/>
      <c r="F166" s="1096"/>
      <c r="G166" s="1103"/>
      <c r="H166" s="1096"/>
      <c r="I166" s="1096"/>
      <c r="J166" s="1104"/>
      <c r="K166" s="1096"/>
      <c r="L166" s="1096"/>
      <c r="M166" s="1096"/>
      <c r="N166" s="1096"/>
      <c r="O166" s="1096"/>
      <c r="P166" s="1096"/>
      <c r="Q166" s="1096"/>
      <c r="R166" s="1096"/>
      <c r="T166" s="1076"/>
      <c r="V166" s="1089"/>
      <c r="W166" s="1089"/>
      <c r="X166" s="1090"/>
      <c r="Y166" s="1090"/>
      <c r="Z166" s="1091"/>
      <c r="AA166" s="1091"/>
      <c r="AD166" s="1089"/>
      <c r="AE166" s="1089"/>
      <c r="AF166" s="1090"/>
      <c r="AG166" s="1090"/>
      <c r="AH166" s="1091"/>
      <c r="AI166" s="1091"/>
    </row>
    <row r="167" spans="1:35" ht="16">
      <c r="A167" s="1418"/>
      <c r="B167" s="1109"/>
      <c r="C167" s="1096"/>
      <c r="D167" s="1096"/>
      <c r="E167" s="1115"/>
      <c r="F167" s="1098"/>
      <c r="G167" s="1098"/>
      <c r="H167" s="1100"/>
      <c r="I167" s="1096"/>
      <c r="J167" s="1104"/>
      <c r="K167" s="1096"/>
      <c r="L167" s="1096"/>
      <c r="M167" s="1096"/>
      <c r="N167" s="1096"/>
      <c r="O167" s="1096"/>
      <c r="P167" s="1096"/>
      <c r="Q167" s="1096"/>
      <c r="R167" s="1096"/>
      <c r="T167" s="1076"/>
      <c r="V167" s="1089"/>
      <c r="W167" s="1089"/>
      <c r="X167" s="1090"/>
      <c r="Y167" s="1090"/>
      <c r="Z167" s="1091"/>
      <c r="AA167" s="1091"/>
      <c r="AD167" s="1089"/>
      <c r="AE167" s="1089"/>
      <c r="AF167" s="1090"/>
      <c r="AG167" s="1090"/>
      <c r="AH167" s="1091"/>
      <c r="AI167" s="1091"/>
    </row>
    <row r="168" spans="1:35" ht="16">
      <c r="A168" s="1418"/>
      <c r="B168" s="1110"/>
      <c r="C168" s="1096"/>
      <c r="D168" s="1096"/>
      <c r="E168" s="1115"/>
      <c r="F168" s="1098"/>
      <c r="G168" s="1098"/>
      <c r="H168" s="1100"/>
      <c r="I168" s="1096"/>
      <c r="J168" s="1104"/>
      <c r="K168" s="1096"/>
      <c r="L168" s="1096"/>
      <c r="M168" s="1096"/>
      <c r="N168" s="1096"/>
      <c r="O168" s="1096"/>
      <c r="P168" s="1096"/>
      <c r="Q168" s="1096"/>
      <c r="R168" s="1096"/>
      <c r="T168" s="1076"/>
      <c r="V168" s="1089"/>
      <c r="W168" s="1089"/>
      <c r="X168" s="1090"/>
      <c r="Y168" s="1090"/>
      <c r="Z168" s="1091"/>
      <c r="AA168" s="1091"/>
      <c r="AD168" s="1089"/>
      <c r="AE168" s="1089"/>
      <c r="AF168" s="1090"/>
      <c r="AG168" s="1090"/>
      <c r="AH168" s="1091"/>
      <c r="AI168" s="1091"/>
    </row>
    <row r="169" spans="1:35" ht="51">
      <c r="A169" s="1418" t="s">
        <v>41</v>
      </c>
      <c r="B169" s="1117" t="s">
        <v>811</v>
      </c>
      <c r="C169" s="1116" t="s">
        <v>1088</v>
      </c>
      <c r="D169" s="1096" t="s">
        <v>1085</v>
      </c>
      <c r="E169" s="1115" t="s">
        <v>1086</v>
      </c>
      <c r="F169" s="1098" t="s">
        <v>918</v>
      </c>
      <c r="G169" s="1098" t="s">
        <v>1046</v>
      </c>
      <c r="H169" s="1100" t="s">
        <v>1089</v>
      </c>
      <c r="I169" s="1096"/>
      <c r="J169" s="1104"/>
      <c r="K169" s="1096"/>
      <c r="L169" s="1096"/>
      <c r="M169" s="1096"/>
      <c r="N169" s="1096"/>
      <c r="O169" s="1096"/>
      <c r="P169" s="1096"/>
      <c r="Q169" s="1096"/>
      <c r="R169" s="1096"/>
      <c r="T169" s="1076">
        <f>T164+7</f>
        <v>45768</v>
      </c>
      <c r="U169" s="1082">
        <f>U154+1</f>
        <v>27</v>
      </c>
      <c r="V169" s="1089">
        <f>V164+5</f>
        <v>5</v>
      </c>
      <c r="W169" s="1089">
        <f>V169+W$154</f>
        <v>135</v>
      </c>
      <c r="X169" s="1090">
        <f>V169*2</f>
        <v>10</v>
      </c>
      <c r="Y169" s="1090">
        <f>X169+Y$154</f>
        <v>270</v>
      </c>
      <c r="Z169" s="1091">
        <f>V169*3</f>
        <v>15</v>
      </c>
      <c r="AA169" s="1091">
        <f>Z169+AA$154</f>
        <v>405</v>
      </c>
      <c r="AC169" s="1082">
        <f>AC154+1</f>
        <v>63</v>
      </c>
      <c r="AD169" s="1089">
        <f>AD164+5</f>
        <v>5</v>
      </c>
      <c r="AE169" s="1089">
        <f>AD169+AE$154</f>
        <v>420</v>
      </c>
      <c r="AF169" s="1090">
        <f>AD169*2</f>
        <v>10</v>
      </c>
      <c r="AG169" s="1090">
        <f>AF169+AG$154</f>
        <v>840</v>
      </c>
      <c r="AH169" s="1091">
        <f>AD169*3</f>
        <v>15</v>
      </c>
      <c r="AI169" s="1091">
        <f>AH169+AI$154</f>
        <v>1260</v>
      </c>
    </row>
    <row r="170" spans="1:35" ht="68">
      <c r="A170" s="1418"/>
      <c r="B170" s="1118"/>
      <c r="C170" s="1037" t="s">
        <v>1090</v>
      </c>
      <c r="D170" s="1096" t="s">
        <v>1091</v>
      </c>
      <c r="E170" s="1115" t="s">
        <v>1092</v>
      </c>
      <c r="F170" s="1098" t="s">
        <v>825</v>
      </c>
      <c r="G170" s="1098" t="s">
        <v>1046</v>
      </c>
      <c r="H170" s="1100" t="s">
        <v>1093</v>
      </c>
      <c r="I170" s="1096"/>
      <c r="J170" s="1104"/>
      <c r="K170" s="1096"/>
      <c r="L170" s="1096"/>
      <c r="M170" s="1096"/>
      <c r="N170" s="1096"/>
      <c r="O170" s="1096"/>
      <c r="P170" s="1096"/>
      <c r="Q170" s="1096"/>
      <c r="R170" s="1096"/>
      <c r="T170" s="1076"/>
      <c r="V170" s="1089"/>
      <c r="W170" s="1089"/>
      <c r="X170" s="1090"/>
      <c r="Y170" s="1090"/>
      <c r="Z170" s="1091"/>
      <c r="AA170" s="1091"/>
      <c r="AD170" s="1089"/>
      <c r="AE170" s="1089"/>
      <c r="AF170" s="1090"/>
      <c r="AG170" s="1090"/>
      <c r="AH170" s="1091"/>
      <c r="AI170" s="1091"/>
    </row>
    <row r="171" spans="1:35" ht="16">
      <c r="A171" s="1418"/>
      <c r="B171" s="1118"/>
      <c r="C171" s="1096"/>
      <c r="D171" s="1096"/>
      <c r="E171" s="1112"/>
      <c r="F171" s="1098"/>
      <c r="G171" s="1099"/>
      <c r="H171" s="1100"/>
      <c r="I171" s="1096"/>
      <c r="J171" s="1104"/>
      <c r="K171" s="1096"/>
      <c r="L171" s="1096"/>
      <c r="M171" s="1096"/>
      <c r="N171" s="1096"/>
      <c r="O171" s="1096"/>
      <c r="P171" s="1096"/>
      <c r="Q171" s="1096"/>
      <c r="R171" s="1096"/>
      <c r="T171" s="1076"/>
      <c r="V171" s="1089"/>
      <c r="W171" s="1089"/>
      <c r="X171" s="1090"/>
      <c r="Y171" s="1090"/>
      <c r="Z171" s="1091"/>
      <c r="AA171" s="1091"/>
      <c r="AD171" s="1089"/>
      <c r="AE171" s="1089"/>
      <c r="AF171" s="1090"/>
      <c r="AG171" s="1090"/>
      <c r="AH171" s="1091"/>
      <c r="AI171" s="1091"/>
    </row>
    <row r="172" spans="1:35" ht="16">
      <c r="A172" s="1418"/>
      <c r="B172" s="1118"/>
      <c r="C172" s="1116"/>
      <c r="D172" s="1096"/>
      <c r="E172" s="1037"/>
      <c r="F172" s="1037"/>
      <c r="G172" s="1037"/>
      <c r="H172" s="1037"/>
      <c r="I172" s="1096"/>
      <c r="J172" s="1104"/>
      <c r="K172" s="1096"/>
      <c r="L172" s="1096"/>
      <c r="M172" s="1096"/>
      <c r="N172" s="1096"/>
      <c r="O172" s="1096"/>
      <c r="P172" s="1096"/>
      <c r="Q172" s="1096"/>
      <c r="R172" s="1096"/>
      <c r="T172" s="1076"/>
      <c r="V172" s="1089"/>
      <c r="W172" s="1089"/>
      <c r="X172" s="1090"/>
      <c r="Y172" s="1090"/>
      <c r="Z172" s="1091"/>
      <c r="AA172" s="1091"/>
      <c r="AD172" s="1089"/>
      <c r="AE172" s="1089"/>
      <c r="AF172" s="1090"/>
      <c r="AG172" s="1090"/>
      <c r="AH172" s="1091"/>
      <c r="AI172" s="1091"/>
    </row>
    <row r="173" spans="1:35" ht="16">
      <c r="A173" s="1418"/>
      <c r="B173" s="1119"/>
      <c r="C173" s="1037"/>
      <c r="D173" s="1037"/>
      <c r="E173" s="1037"/>
      <c r="F173" s="1037"/>
      <c r="G173" s="1037"/>
      <c r="H173" s="1037"/>
      <c r="I173" s="1096"/>
      <c r="J173" s="1104"/>
      <c r="K173" s="1096"/>
      <c r="L173" s="1096"/>
      <c r="M173" s="1096"/>
      <c r="N173" s="1096"/>
      <c r="O173" s="1096"/>
      <c r="P173" s="1096"/>
      <c r="Q173" s="1096"/>
      <c r="R173" s="1096"/>
      <c r="T173" s="1076"/>
      <c r="V173" s="1089"/>
      <c r="W173" s="1089"/>
      <c r="X173" s="1090"/>
      <c r="Y173" s="1090"/>
      <c r="Z173" s="1091"/>
      <c r="AA173" s="1091"/>
      <c r="AD173" s="1089"/>
      <c r="AE173" s="1089"/>
      <c r="AF173" s="1090"/>
      <c r="AG173" s="1090"/>
      <c r="AH173" s="1091"/>
      <c r="AI173" s="1091"/>
    </row>
    <row r="174" spans="1:35" ht="72">
      <c r="A174" s="1418" t="s">
        <v>78</v>
      </c>
      <c r="B174" s="1117" t="s">
        <v>812</v>
      </c>
      <c r="C174" s="1158" t="s">
        <v>1094</v>
      </c>
      <c r="D174" s="1096" t="s">
        <v>1095</v>
      </c>
      <c r="E174" s="1112" t="s">
        <v>1096</v>
      </c>
      <c r="F174" s="1098" t="s">
        <v>825</v>
      </c>
      <c r="G174" s="1099" t="s">
        <v>826</v>
      </c>
      <c r="H174" s="1100" t="s">
        <v>1097</v>
      </c>
      <c r="I174" s="1096"/>
      <c r="J174" s="1104"/>
      <c r="K174" s="1096"/>
      <c r="L174" s="1096"/>
      <c r="M174" s="1096"/>
      <c r="N174" s="1096"/>
      <c r="O174" s="1096"/>
      <c r="P174" s="1096"/>
      <c r="Q174" s="1096"/>
      <c r="R174" s="1096"/>
      <c r="T174" s="1076">
        <f>T169+7</f>
        <v>45775</v>
      </c>
      <c r="U174" s="1082">
        <f>U169+1</f>
        <v>28</v>
      </c>
      <c r="V174" s="1089">
        <f>V169+5</f>
        <v>10</v>
      </c>
      <c r="W174" s="1089">
        <f>V174+W$154</f>
        <v>140</v>
      </c>
      <c r="X174" s="1090">
        <f>V174*2</f>
        <v>20</v>
      </c>
      <c r="Y174" s="1090">
        <f>X174+Y$154</f>
        <v>280</v>
      </c>
      <c r="Z174" s="1091">
        <f>V174*3</f>
        <v>30</v>
      </c>
      <c r="AA174" s="1091">
        <f>Z174+AA$154</f>
        <v>420</v>
      </c>
      <c r="AC174" s="1082">
        <f>AC169+1</f>
        <v>64</v>
      </c>
      <c r="AD174" s="1089">
        <f>AD169+5</f>
        <v>10</v>
      </c>
      <c r="AE174" s="1089">
        <f>AD174+AE$154</f>
        <v>425</v>
      </c>
      <c r="AF174" s="1090">
        <f>AD174*2</f>
        <v>20</v>
      </c>
      <c r="AG174" s="1090">
        <f>AF174+AG$154</f>
        <v>850</v>
      </c>
      <c r="AH174" s="1091">
        <f>AD174*3</f>
        <v>30</v>
      </c>
      <c r="AI174" s="1091">
        <f>AH174+AI$154</f>
        <v>1275</v>
      </c>
    </row>
    <row r="175" spans="1:35" ht="51">
      <c r="A175" s="1418"/>
      <c r="B175" s="1118"/>
      <c r="C175" s="1120" t="s">
        <v>1094</v>
      </c>
      <c r="D175" s="1096" t="s">
        <v>1098</v>
      </c>
      <c r="E175" s="1112" t="s">
        <v>1099</v>
      </c>
      <c r="F175" s="1098" t="s">
        <v>825</v>
      </c>
      <c r="G175" s="1099" t="s">
        <v>826</v>
      </c>
      <c r="H175" s="1100" t="s">
        <v>1100</v>
      </c>
      <c r="I175" s="1096"/>
      <c r="J175" s="1104"/>
      <c r="K175" s="1096"/>
      <c r="L175" s="1096"/>
      <c r="M175" s="1096"/>
      <c r="N175" s="1096"/>
      <c r="O175" s="1096"/>
      <c r="P175" s="1096"/>
      <c r="Q175" s="1096"/>
      <c r="R175" s="1096"/>
      <c r="T175" s="1076"/>
      <c r="V175" s="1089"/>
      <c r="W175" s="1089"/>
      <c r="X175" s="1090"/>
      <c r="Y175" s="1090"/>
      <c r="Z175" s="1091"/>
      <c r="AA175" s="1091"/>
      <c r="AD175" s="1089"/>
      <c r="AE175" s="1089"/>
      <c r="AF175" s="1090"/>
      <c r="AG175" s="1090"/>
      <c r="AH175" s="1091"/>
      <c r="AI175" s="1091"/>
    </row>
    <row r="176" spans="1:35" ht="16">
      <c r="A176" s="1418"/>
      <c r="B176" s="1118"/>
      <c r="C176" s="1120"/>
      <c r="D176" s="1096"/>
      <c r="E176" s="1112"/>
      <c r="F176" s="1098"/>
      <c r="G176" s="1099"/>
      <c r="H176" s="1100"/>
      <c r="I176" s="1096"/>
      <c r="J176" s="1104"/>
      <c r="K176" s="1096"/>
      <c r="L176" s="1096"/>
      <c r="M176" s="1096"/>
      <c r="N176" s="1096"/>
      <c r="O176" s="1096"/>
      <c r="P176" s="1096"/>
      <c r="Q176" s="1096"/>
      <c r="R176" s="1096"/>
      <c r="T176" s="1076"/>
      <c r="V176" s="1089"/>
      <c r="W176" s="1089"/>
      <c r="X176" s="1090"/>
      <c r="Y176" s="1090"/>
      <c r="Z176" s="1091"/>
      <c r="AA176" s="1091"/>
      <c r="AD176" s="1089"/>
      <c r="AE176" s="1089"/>
      <c r="AF176" s="1090"/>
      <c r="AG176" s="1090"/>
      <c r="AH176" s="1091"/>
      <c r="AI176" s="1091"/>
    </row>
    <row r="177" spans="1:35" ht="16">
      <c r="A177" s="1418"/>
      <c r="B177" s="1118"/>
      <c r="C177" s="1120"/>
      <c r="D177" s="1096"/>
      <c r="E177" s="1112"/>
      <c r="F177" s="1098"/>
      <c r="G177" s="1099"/>
      <c r="H177" s="1100"/>
      <c r="I177" s="1096"/>
      <c r="J177" s="1104"/>
      <c r="K177" s="1096"/>
      <c r="L177" s="1096"/>
      <c r="M177" s="1096"/>
      <c r="N177" s="1096"/>
      <c r="O177" s="1096"/>
      <c r="P177" s="1096"/>
      <c r="Q177" s="1096"/>
      <c r="R177" s="1096"/>
      <c r="T177" s="1076"/>
      <c r="V177" s="1089"/>
      <c r="W177" s="1089"/>
      <c r="X177" s="1090"/>
      <c r="Y177" s="1090"/>
      <c r="Z177" s="1091"/>
      <c r="AA177" s="1091"/>
      <c r="AD177" s="1089"/>
      <c r="AE177" s="1089"/>
      <c r="AF177" s="1090"/>
      <c r="AG177" s="1090"/>
      <c r="AH177" s="1091"/>
      <c r="AI177" s="1091"/>
    </row>
    <row r="178" spans="1:35" ht="16">
      <c r="A178" s="1418"/>
      <c r="B178" s="1119"/>
      <c r="C178" s="1096"/>
      <c r="D178" s="1096"/>
      <c r="E178" s="1096"/>
      <c r="F178" s="1096"/>
      <c r="G178" s="1103"/>
      <c r="H178" s="1096"/>
      <c r="I178" s="1096"/>
      <c r="J178" s="1104"/>
      <c r="K178" s="1096"/>
      <c r="L178" s="1096"/>
      <c r="M178" s="1096"/>
      <c r="N178" s="1096"/>
      <c r="O178" s="1096"/>
      <c r="P178" s="1096"/>
      <c r="Q178" s="1096"/>
      <c r="R178" s="1096"/>
      <c r="T178" s="1076"/>
      <c r="V178" s="1089"/>
      <c r="W178" s="1089"/>
      <c r="X178" s="1090"/>
      <c r="Y178" s="1090"/>
      <c r="Z178" s="1091"/>
      <c r="AA178" s="1091"/>
      <c r="AD178" s="1089"/>
      <c r="AE178" s="1089"/>
      <c r="AF178" s="1090"/>
      <c r="AG178" s="1090"/>
      <c r="AH178" s="1091"/>
      <c r="AI178" s="1091"/>
    </row>
    <row r="179" spans="1:35" ht="136">
      <c r="A179" s="1418" t="s">
        <v>102</v>
      </c>
      <c r="B179" s="1095"/>
      <c r="C179" s="1120" t="s">
        <v>1101</v>
      </c>
      <c r="D179" s="1096" t="s">
        <v>1102</v>
      </c>
      <c r="E179" s="1112" t="s">
        <v>1082</v>
      </c>
      <c r="F179" s="1098" t="s">
        <v>825</v>
      </c>
      <c r="G179" s="1099" t="s">
        <v>826</v>
      </c>
      <c r="H179" s="1100" t="s">
        <v>1103</v>
      </c>
      <c r="I179" s="1096"/>
      <c r="J179" s="1104"/>
      <c r="K179" s="1096"/>
      <c r="L179" s="1096"/>
      <c r="M179" s="1096"/>
      <c r="N179" s="1096"/>
      <c r="O179" s="1096"/>
      <c r="P179" s="1096"/>
      <c r="Q179" s="1096"/>
      <c r="R179" s="1096"/>
      <c r="T179" s="1076">
        <f>T174+7</f>
        <v>45782</v>
      </c>
      <c r="U179" s="1082">
        <f>U174+1</f>
        <v>29</v>
      </c>
      <c r="V179" s="1089">
        <f>V174+5</f>
        <v>15</v>
      </c>
      <c r="W179" s="1089">
        <f>V179+W$154</f>
        <v>145</v>
      </c>
      <c r="X179" s="1090">
        <f>V179*2</f>
        <v>30</v>
      </c>
      <c r="Y179" s="1090">
        <f>X179+Y$154</f>
        <v>290</v>
      </c>
      <c r="Z179" s="1091">
        <f>V179*3</f>
        <v>45</v>
      </c>
      <c r="AA179" s="1091">
        <f>Z179+AA$154</f>
        <v>435</v>
      </c>
      <c r="AC179" s="1082">
        <f>AC174+1</f>
        <v>65</v>
      </c>
      <c r="AD179" s="1089">
        <f>AD174+5</f>
        <v>15</v>
      </c>
      <c r="AE179" s="1089">
        <f>AD179+AE$154</f>
        <v>430</v>
      </c>
      <c r="AF179" s="1090">
        <f>AD179*2</f>
        <v>30</v>
      </c>
      <c r="AG179" s="1090">
        <f>AF179+AG$154</f>
        <v>860</v>
      </c>
      <c r="AH179" s="1091">
        <f>AD179*3</f>
        <v>45</v>
      </c>
      <c r="AI179" s="1091">
        <f>AH179+AI$154</f>
        <v>1290</v>
      </c>
    </row>
    <row r="180" spans="1:35" ht="51">
      <c r="A180" s="1418"/>
      <c r="B180" s="1101"/>
      <c r="C180" s="1096" t="s">
        <v>1104</v>
      </c>
      <c r="D180" s="1096" t="s">
        <v>1105</v>
      </c>
      <c r="E180" s="1096"/>
      <c r="F180" s="1098" t="s">
        <v>825</v>
      </c>
      <c r="G180" s="1099" t="s">
        <v>826</v>
      </c>
      <c r="H180" s="1100" t="s">
        <v>1106</v>
      </c>
      <c r="I180" s="1096"/>
      <c r="J180" s="1104"/>
      <c r="K180" s="1096"/>
      <c r="L180" s="1096"/>
      <c r="M180" s="1096"/>
      <c r="N180" s="1096"/>
      <c r="O180" s="1096"/>
      <c r="P180" s="1096" t="s">
        <v>1107</v>
      </c>
      <c r="Q180" s="1096"/>
      <c r="R180" s="1096"/>
      <c r="T180" s="1076"/>
      <c r="V180" s="1089"/>
      <c r="W180" s="1089"/>
      <c r="X180" s="1090"/>
      <c r="Y180" s="1090"/>
      <c r="Z180" s="1091"/>
      <c r="AA180" s="1091"/>
      <c r="AD180" s="1089"/>
      <c r="AE180" s="1089"/>
      <c r="AF180" s="1090"/>
      <c r="AG180" s="1090"/>
      <c r="AH180" s="1091"/>
      <c r="AI180" s="1091"/>
    </row>
    <row r="181" spans="1:35" ht="16">
      <c r="A181" s="1418"/>
      <c r="B181" s="1101"/>
      <c r="C181" s="1037"/>
      <c r="D181" s="1037"/>
      <c r="E181" s="1037"/>
      <c r="F181" s="1037"/>
      <c r="G181" s="1037"/>
      <c r="H181" s="1037"/>
      <c r="I181" s="1096"/>
      <c r="J181" s="1104"/>
      <c r="K181" s="1096"/>
      <c r="L181" s="1096"/>
      <c r="M181" s="1096"/>
      <c r="N181" s="1096"/>
      <c r="O181" s="1096"/>
      <c r="P181" s="1096"/>
      <c r="Q181" s="1096"/>
      <c r="R181" s="1096"/>
      <c r="T181" s="1076"/>
      <c r="V181" s="1089"/>
      <c r="W181" s="1089"/>
      <c r="X181" s="1090"/>
      <c r="Y181" s="1090"/>
      <c r="Z181" s="1091"/>
      <c r="AA181" s="1091"/>
      <c r="AD181" s="1089"/>
      <c r="AE181" s="1089"/>
      <c r="AF181" s="1090"/>
      <c r="AG181" s="1090"/>
      <c r="AH181" s="1091"/>
      <c r="AI181" s="1091"/>
    </row>
    <row r="182" spans="1:35" ht="16">
      <c r="A182" s="1418"/>
      <c r="B182" s="1101"/>
      <c r="C182" s="1120"/>
      <c r="D182" s="1096"/>
      <c r="E182" s="1121"/>
      <c r="F182" s="1098"/>
      <c r="G182" s="1099"/>
      <c r="H182" s="1100"/>
      <c r="I182" s="1096"/>
      <c r="J182" s="1104"/>
      <c r="K182" s="1096"/>
      <c r="L182" s="1096"/>
      <c r="M182" s="1096"/>
      <c r="N182" s="1096"/>
      <c r="O182" s="1096"/>
      <c r="P182" s="1096"/>
      <c r="Q182" s="1096"/>
      <c r="R182" s="1096"/>
      <c r="T182" s="1076"/>
      <c r="V182" s="1089"/>
      <c r="W182" s="1089"/>
      <c r="X182" s="1090"/>
      <c r="Y182" s="1090"/>
      <c r="Z182" s="1091"/>
      <c r="AA182" s="1091"/>
      <c r="AD182" s="1089"/>
      <c r="AE182" s="1089"/>
      <c r="AF182" s="1090"/>
      <c r="AG182" s="1090"/>
      <c r="AH182" s="1091"/>
      <c r="AI182" s="1091"/>
    </row>
    <row r="183" spans="1:35" ht="16">
      <c r="A183" s="1418"/>
      <c r="B183" s="1105"/>
      <c r="C183" s="1096"/>
      <c r="D183" s="1096"/>
      <c r="E183" s="1096"/>
      <c r="F183" s="1096"/>
      <c r="G183" s="1103"/>
      <c r="H183" s="1096"/>
      <c r="I183" s="1096"/>
      <c r="J183" s="1104"/>
      <c r="K183" s="1096"/>
      <c r="L183" s="1096"/>
      <c r="M183" s="1096"/>
      <c r="N183" s="1096"/>
      <c r="O183" s="1096"/>
      <c r="P183" s="1096"/>
      <c r="Q183" s="1096"/>
      <c r="R183" s="1096"/>
      <c r="T183" s="1076"/>
      <c r="V183" s="1089"/>
      <c r="W183" s="1089"/>
      <c r="X183" s="1090"/>
      <c r="Y183" s="1090"/>
      <c r="Z183" s="1091"/>
      <c r="AA183" s="1091"/>
      <c r="AD183" s="1089"/>
      <c r="AE183" s="1089"/>
      <c r="AF183" s="1090"/>
      <c r="AG183" s="1090"/>
      <c r="AH183" s="1091"/>
      <c r="AI183" s="1091"/>
    </row>
    <row r="184" spans="1:35" ht="52">
      <c r="A184" s="1418" t="s">
        <v>133</v>
      </c>
      <c r="B184" s="590"/>
      <c r="C184" s="1120" t="s">
        <v>1076</v>
      </c>
      <c r="D184" s="1096" t="s">
        <v>1108</v>
      </c>
      <c r="E184" s="1112" t="s">
        <v>1082</v>
      </c>
      <c r="F184" s="1098" t="s">
        <v>825</v>
      </c>
      <c r="G184" s="1099" t="s">
        <v>826</v>
      </c>
      <c r="H184" s="1100" t="s">
        <v>1109</v>
      </c>
      <c r="I184" s="1096"/>
      <c r="J184" s="1104"/>
      <c r="K184" s="1096"/>
      <c r="L184" s="1096"/>
      <c r="M184" s="1096"/>
      <c r="N184" s="1096"/>
      <c r="O184" s="1096"/>
      <c r="P184" s="1096"/>
      <c r="Q184" s="1096"/>
      <c r="R184" s="1096"/>
      <c r="T184" s="1076">
        <f>T179+7</f>
        <v>45789</v>
      </c>
      <c r="U184" s="1082">
        <f>U179+1</f>
        <v>30</v>
      </c>
      <c r="V184" s="1089">
        <f>V179+5</f>
        <v>20</v>
      </c>
      <c r="W184" s="1089">
        <f>V184+W$154</f>
        <v>150</v>
      </c>
      <c r="X184" s="1090">
        <f>V184*2</f>
        <v>40</v>
      </c>
      <c r="Y184" s="1090">
        <f>X184+Y$154</f>
        <v>300</v>
      </c>
      <c r="Z184" s="1091">
        <f>V184*3</f>
        <v>60</v>
      </c>
      <c r="AA184" s="1091">
        <f>Z184+AA$154</f>
        <v>450</v>
      </c>
      <c r="AC184" s="1082">
        <f>AC179+1</f>
        <v>66</v>
      </c>
      <c r="AD184" s="1089">
        <f>AD179+5</f>
        <v>20</v>
      </c>
      <c r="AE184" s="1089">
        <f>AD184+AE$154</f>
        <v>435</v>
      </c>
      <c r="AF184" s="1090">
        <f>AD184*2</f>
        <v>40</v>
      </c>
      <c r="AG184" s="1090">
        <f>AF184+AG$154</f>
        <v>870</v>
      </c>
      <c r="AH184" s="1091">
        <f>AD184*3</f>
        <v>60</v>
      </c>
      <c r="AI184" s="1091">
        <f>AH184+AI$154</f>
        <v>1305</v>
      </c>
    </row>
    <row r="185" spans="1:35" ht="180">
      <c r="A185" s="1418"/>
      <c r="B185" s="1106"/>
      <c r="C185" s="1120" t="s">
        <v>1110</v>
      </c>
      <c r="D185" s="1096" t="s">
        <v>1111</v>
      </c>
      <c r="E185" s="1121" t="s">
        <v>1112</v>
      </c>
      <c r="F185" s="1098" t="s">
        <v>825</v>
      </c>
      <c r="G185" s="1099" t="s">
        <v>826</v>
      </c>
      <c r="H185" s="1100" t="s">
        <v>1113</v>
      </c>
      <c r="I185" s="1096"/>
      <c r="J185" s="1104"/>
      <c r="K185" s="1096"/>
      <c r="L185" s="1096"/>
      <c r="M185" s="1096"/>
      <c r="N185" s="1096"/>
      <c r="O185" s="1096"/>
      <c r="P185" s="1096"/>
      <c r="Q185" s="1096"/>
      <c r="R185" s="1096"/>
      <c r="T185" s="1076"/>
      <c r="V185" s="1089"/>
      <c r="W185" s="1089"/>
      <c r="X185" s="1090"/>
      <c r="Y185" s="1090"/>
      <c r="Z185" s="1091"/>
      <c r="AA185" s="1091"/>
      <c r="AD185" s="1089"/>
      <c r="AE185" s="1089"/>
      <c r="AF185" s="1090"/>
      <c r="AG185" s="1090"/>
      <c r="AH185" s="1091"/>
      <c r="AI185" s="1091"/>
    </row>
    <row r="186" spans="1:35" ht="16">
      <c r="A186" s="1418"/>
      <c r="B186" s="1106"/>
      <c r="C186" s="1120"/>
      <c r="D186" s="1096"/>
      <c r="E186" s="1121"/>
      <c r="F186" s="1098"/>
      <c r="G186" s="1099"/>
      <c r="H186" s="1100"/>
      <c r="I186" s="1096"/>
      <c r="J186" s="1104"/>
      <c r="K186" s="1096"/>
      <c r="L186" s="1096"/>
      <c r="M186" s="1096"/>
      <c r="N186" s="1096"/>
      <c r="O186" s="1096"/>
      <c r="P186" s="1096"/>
      <c r="Q186" s="1096"/>
      <c r="R186" s="1096"/>
      <c r="T186" s="1076"/>
      <c r="V186" s="1089"/>
      <c r="W186" s="1089"/>
      <c r="X186" s="1090"/>
      <c r="Y186" s="1090"/>
      <c r="Z186" s="1091"/>
      <c r="AA186" s="1091"/>
      <c r="AD186" s="1089"/>
      <c r="AE186" s="1089"/>
      <c r="AF186" s="1090"/>
      <c r="AG186" s="1090"/>
      <c r="AH186" s="1091"/>
      <c r="AI186" s="1091"/>
    </row>
    <row r="187" spans="1:35" ht="16">
      <c r="A187" s="1418"/>
      <c r="B187" s="1106"/>
      <c r="C187" s="1120"/>
      <c r="D187" s="1096"/>
      <c r="E187" s="1121"/>
      <c r="F187" s="1098"/>
      <c r="G187" s="1099"/>
      <c r="H187" s="1100"/>
      <c r="I187" s="1096"/>
      <c r="J187" s="1104"/>
      <c r="K187" s="1096"/>
      <c r="L187" s="1096"/>
      <c r="M187" s="1096"/>
      <c r="N187" s="1096"/>
      <c r="O187" s="1096"/>
      <c r="P187" s="1096"/>
      <c r="Q187" s="1096"/>
      <c r="R187" s="1096"/>
      <c r="T187" s="1076"/>
      <c r="V187" s="1089"/>
      <c r="W187" s="1089"/>
      <c r="X187" s="1090"/>
      <c r="Y187" s="1090"/>
      <c r="Z187" s="1091"/>
      <c r="AA187" s="1091"/>
      <c r="AD187" s="1089"/>
      <c r="AE187" s="1089"/>
      <c r="AF187" s="1090"/>
      <c r="AG187" s="1090"/>
      <c r="AH187" s="1091"/>
      <c r="AI187" s="1091"/>
    </row>
    <row r="188" spans="1:35" ht="68">
      <c r="A188" s="1418"/>
      <c r="B188" s="1107"/>
      <c r="C188" s="1116" t="s">
        <v>1114</v>
      </c>
      <c r="D188" s="1096" t="s">
        <v>1115</v>
      </c>
      <c r="E188" s="1115" t="s">
        <v>1116</v>
      </c>
      <c r="F188" s="1098" t="s">
        <v>918</v>
      </c>
      <c r="G188" s="1098" t="s">
        <v>1046</v>
      </c>
      <c r="H188" s="1100" t="s">
        <v>1117</v>
      </c>
      <c r="I188" s="1096"/>
      <c r="J188" s="1104"/>
      <c r="K188" s="1096"/>
      <c r="L188" s="1096"/>
      <c r="M188" s="1096"/>
      <c r="N188" s="1096"/>
      <c r="O188" s="1096"/>
      <c r="P188" s="1096"/>
      <c r="Q188" s="1096"/>
      <c r="R188" s="1096"/>
      <c r="T188" s="1076"/>
      <c r="V188" s="1089"/>
      <c r="W188" s="1089"/>
      <c r="X188" s="1090"/>
      <c r="Y188" s="1090"/>
      <c r="Z188" s="1091"/>
      <c r="AA188" s="1091"/>
      <c r="AD188" s="1089"/>
      <c r="AE188" s="1089"/>
      <c r="AF188" s="1090"/>
      <c r="AG188" s="1090"/>
      <c r="AH188" s="1091"/>
      <c r="AI188" s="1091"/>
    </row>
    <row r="189" spans="1:35" ht="68">
      <c r="A189" s="1418" t="s">
        <v>168</v>
      </c>
      <c r="B189" s="590"/>
      <c r="C189" s="1160" t="s">
        <v>1118</v>
      </c>
      <c r="D189" s="1037" t="s">
        <v>1119</v>
      </c>
      <c r="E189" s="1037"/>
      <c r="F189" s="1037"/>
      <c r="G189" s="1037"/>
      <c r="H189" s="1037"/>
      <c r="I189" s="1096"/>
      <c r="J189" s="1104"/>
      <c r="K189" s="1096"/>
      <c r="L189" s="1096"/>
      <c r="M189" s="1096"/>
      <c r="N189" s="1096"/>
      <c r="O189" s="1096"/>
      <c r="P189" s="1096" t="s">
        <v>1120</v>
      </c>
      <c r="Q189" s="1096"/>
      <c r="R189" s="1096"/>
      <c r="T189" s="1076">
        <f>T184+7</f>
        <v>45796</v>
      </c>
      <c r="U189" s="1082">
        <f>U184+1</f>
        <v>31</v>
      </c>
      <c r="V189" s="1089">
        <f>V184+5</f>
        <v>25</v>
      </c>
      <c r="W189" s="1089">
        <f>V189+W$154</f>
        <v>155</v>
      </c>
      <c r="X189" s="1090">
        <f>V189*2</f>
        <v>50</v>
      </c>
      <c r="Y189" s="1090">
        <f>X189+Y$154</f>
        <v>310</v>
      </c>
      <c r="Z189" s="1091">
        <f>V189*3</f>
        <v>75</v>
      </c>
      <c r="AA189" s="1091">
        <f>Z189+AA$154</f>
        <v>465</v>
      </c>
      <c r="AC189" s="1082">
        <f>AC184+1</f>
        <v>67</v>
      </c>
      <c r="AD189" s="1089">
        <f>AD184+5</f>
        <v>25</v>
      </c>
      <c r="AE189" s="1089">
        <f>AD189+AE$154</f>
        <v>440</v>
      </c>
      <c r="AF189" s="1090">
        <f>AD189*2</f>
        <v>50</v>
      </c>
      <c r="AG189" s="1090">
        <f>AF189+AG$154</f>
        <v>880</v>
      </c>
      <c r="AH189" s="1091">
        <f>AD189*3</f>
        <v>75</v>
      </c>
      <c r="AI189" s="1091">
        <f>AH189+AI$154</f>
        <v>1320</v>
      </c>
    </row>
    <row r="190" spans="1:35" ht="68">
      <c r="A190" s="1418"/>
      <c r="B190" s="1106"/>
      <c r="C190" s="899" t="s">
        <v>1121</v>
      </c>
      <c r="D190" s="1096" t="s">
        <v>1122</v>
      </c>
      <c r="E190" s="899" t="s">
        <v>1123</v>
      </c>
      <c r="F190" s="1122"/>
      <c r="G190" s="1123"/>
      <c r="H190" s="1124" t="s">
        <v>1124</v>
      </c>
      <c r="I190" s="1096"/>
      <c r="J190" s="1104"/>
      <c r="K190" s="1096"/>
      <c r="L190" s="1096"/>
      <c r="M190" s="1096"/>
      <c r="N190" s="1096"/>
      <c r="O190" s="1096"/>
      <c r="P190" s="1096" t="s">
        <v>1125</v>
      </c>
      <c r="Q190" s="1096"/>
      <c r="R190" s="1096"/>
      <c r="T190" s="1076"/>
      <c r="V190" s="1089"/>
      <c r="W190" s="1089"/>
      <c r="X190" s="1090"/>
      <c r="Y190" s="1090"/>
      <c r="Z190" s="1091"/>
      <c r="AA190" s="1091"/>
      <c r="AD190" s="1089"/>
      <c r="AE190" s="1089"/>
      <c r="AF190" s="1090"/>
      <c r="AG190" s="1090"/>
      <c r="AH190" s="1091"/>
      <c r="AI190" s="1091"/>
    </row>
    <row r="191" spans="1:35" ht="51">
      <c r="A191" s="1418"/>
      <c r="B191" s="1106"/>
      <c r="C191" s="899" t="s">
        <v>1121</v>
      </c>
      <c r="D191" s="1096" t="s">
        <v>1122</v>
      </c>
      <c r="E191" s="899" t="s">
        <v>1123</v>
      </c>
      <c r="F191" s="1122"/>
      <c r="G191" s="1123"/>
      <c r="H191" s="1124" t="s">
        <v>1124</v>
      </c>
      <c r="I191" s="1096"/>
      <c r="J191" s="1104"/>
      <c r="K191" s="1096"/>
      <c r="L191" s="1096"/>
      <c r="M191" s="1096"/>
      <c r="N191" s="1096"/>
      <c r="O191" s="1096"/>
      <c r="P191" s="1096"/>
      <c r="Q191" s="1096"/>
      <c r="R191" s="1096"/>
      <c r="T191" s="1076"/>
      <c r="V191" s="1089"/>
      <c r="W191" s="1089"/>
      <c r="X191" s="1090"/>
      <c r="Y191" s="1090"/>
      <c r="Z191" s="1091"/>
      <c r="AA191" s="1091"/>
      <c r="AD191" s="1089"/>
      <c r="AE191" s="1089"/>
      <c r="AF191" s="1090"/>
      <c r="AG191" s="1090"/>
      <c r="AH191" s="1091"/>
      <c r="AI191" s="1091"/>
    </row>
    <row r="192" spans="1:35" ht="16">
      <c r="A192" s="1418"/>
      <c r="B192" s="1106"/>
      <c r="C192" s="1096"/>
      <c r="D192" s="1096"/>
      <c r="E192" s="1096"/>
      <c r="F192" s="1096"/>
      <c r="G192" s="1096"/>
      <c r="H192" s="1096"/>
      <c r="I192" s="1096"/>
      <c r="J192" s="1104"/>
      <c r="K192" s="1096"/>
      <c r="L192" s="1096"/>
      <c r="M192" s="1096"/>
      <c r="N192" s="1096"/>
      <c r="O192" s="1096"/>
      <c r="P192" s="1096"/>
      <c r="Q192" s="1096"/>
      <c r="R192" s="1096"/>
      <c r="T192" s="1076"/>
      <c r="V192" s="1089"/>
      <c r="W192" s="1089"/>
      <c r="X192" s="1090"/>
      <c r="Y192" s="1090"/>
      <c r="Z192" s="1091"/>
      <c r="AA192" s="1091"/>
      <c r="AD192" s="1089"/>
      <c r="AE192" s="1089"/>
      <c r="AF192" s="1090"/>
      <c r="AG192" s="1090"/>
      <c r="AH192" s="1091"/>
      <c r="AI192" s="1091"/>
    </row>
    <row r="193" spans="1:35" ht="16">
      <c r="A193" s="1418"/>
      <c r="B193" s="1107"/>
      <c r="C193" s="1096"/>
      <c r="D193" s="1096"/>
      <c r="E193" s="1096"/>
      <c r="F193" s="1096"/>
      <c r="G193" s="1096"/>
      <c r="H193" s="1096"/>
      <c r="I193" s="1096"/>
      <c r="J193" s="1104"/>
      <c r="K193" s="1096"/>
      <c r="L193" s="1096"/>
      <c r="M193" s="1096"/>
      <c r="N193" s="1096"/>
      <c r="O193" s="1096"/>
      <c r="P193" s="1096"/>
      <c r="Q193" s="1096"/>
      <c r="R193" s="1096"/>
      <c r="T193" s="1076"/>
      <c r="V193" s="1089"/>
      <c r="W193" s="1089"/>
      <c r="X193" s="1090"/>
      <c r="Y193" s="1090"/>
      <c r="Z193" s="1091"/>
      <c r="AA193" s="1091"/>
      <c r="AD193" s="1089"/>
      <c r="AE193" s="1089"/>
      <c r="AF193" s="1090"/>
      <c r="AG193" s="1090"/>
      <c r="AH193" s="1091"/>
      <c r="AI193" s="1091"/>
    </row>
    <row r="194" spans="1:35" ht="16">
      <c r="A194" s="1418" t="s">
        <v>6</v>
      </c>
      <c r="B194" s="1125" t="s">
        <v>16</v>
      </c>
      <c r="C194" s="1096"/>
      <c r="D194" s="1096"/>
      <c r="E194" s="1096"/>
      <c r="F194" s="1096"/>
      <c r="G194" s="1096"/>
      <c r="H194" s="1096"/>
      <c r="I194" s="1096"/>
      <c r="J194" s="1104"/>
      <c r="K194" s="1096"/>
      <c r="L194" s="1096"/>
      <c r="M194" s="1096"/>
      <c r="N194" s="1096"/>
      <c r="O194" s="1096"/>
      <c r="P194" s="1096"/>
      <c r="Q194" s="1096"/>
      <c r="R194" s="1096"/>
      <c r="T194" s="1076">
        <f>T189+7</f>
        <v>45803</v>
      </c>
      <c r="V194" s="1089"/>
      <c r="W194" s="1089"/>
      <c r="X194" s="1090"/>
      <c r="Y194" s="1090"/>
      <c r="Z194" s="1091"/>
      <c r="AA194" s="1091"/>
      <c r="AD194" s="1089"/>
      <c r="AE194" s="1089"/>
      <c r="AF194" s="1090"/>
      <c r="AG194" s="1090"/>
      <c r="AH194" s="1091"/>
      <c r="AI194" s="1091"/>
    </row>
    <row r="195" spans="1:35" ht="16">
      <c r="A195" s="1418"/>
      <c r="B195" s="1109"/>
      <c r="C195" s="1096"/>
      <c r="D195" s="1096"/>
      <c r="E195" s="1096"/>
      <c r="F195" s="1096"/>
      <c r="G195" s="1096"/>
      <c r="H195" s="1096"/>
      <c r="I195" s="1096"/>
      <c r="J195" s="1104"/>
      <c r="K195" s="1096"/>
      <c r="L195" s="1096"/>
      <c r="M195" s="1096"/>
      <c r="N195" s="1096"/>
      <c r="O195" s="1096"/>
      <c r="P195" s="1096"/>
      <c r="Q195" s="1096"/>
      <c r="R195" s="1096"/>
      <c r="T195" s="1076"/>
      <c r="V195" s="1089"/>
      <c r="W195" s="1089"/>
      <c r="X195" s="1090"/>
      <c r="Y195" s="1090"/>
      <c r="Z195" s="1091"/>
      <c r="AA195" s="1091"/>
      <c r="AD195" s="1089"/>
      <c r="AE195" s="1089"/>
      <c r="AF195" s="1090"/>
      <c r="AG195" s="1090"/>
      <c r="AH195" s="1091"/>
      <c r="AI195" s="1091"/>
    </row>
    <row r="196" spans="1:35" ht="16">
      <c r="A196" s="1418"/>
      <c r="B196" s="1109"/>
      <c r="C196" s="1096"/>
      <c r="D196" s="1096"/>
      <c r="E196" s="1096"/>
      <c r="F196" s="1096"/>
      <c r="G196" s="1096"/>
      <c r="H196" s="1096"/>
      <c r="I196" s="1096"/>
      <c r="J196" s="1104"/>
      <c r="K196" s="1096"/>
      <c r="L196" s="1096"/>
      <c r="M196" s="1096"/>
      <c r="N196" s="1096"/>
      <c r="O196" s="1096"/>
      <c r="P196" s="1096"/>
      <c r="Q196" s="1096"/>
      <c r="R196" s="1096"/>
      <c r="T196" s="1076"/>
      <c r="V196" s="1089"/>
      <c r="W196" s="1089"/>
      <c r="X196" s="1090"/>
      <c r="Y196" s="1090"/>
      <c r="Z196" s="1091"/>
      <c r="AA196" s="1091"/>
      <c r="AD196" s="1089"/>
      <c r="AE196" s="1089"/>
      <c r="AF196" s="1090"/>
      <c r="AG196" s="1090"/>
      <c r="AH196" s="1091"/>
      <c r="AI196" s="1091"/>
    </row>
    <row r="197" spans="1:35" ht="16">
      <c r="A197" s="1418"/>
      <c r="B197" s="1109"/>
      <c r="C197" s="1096"/>
      <c r="D197" s="1096"/>
      <c r="E197" s="1096"/>
      <c r="F197" s="1096"/>
      <c r="G197" s="1096"/>
      <c r="H197" s="1096"/>
      <c r="I197" s="1096"/>
      <c r="J197" s="1104"/>
      <c r="K197" s="1096"/>
      <c r="L197" s="1096"/>
      <c r="M197" s="1096"/>
      <c r="N197" s="1096"/>
      <c r="O197" s="1096"/>
      <c r="P197" s="1096"/>
      <c r="Q197" s="1096"/>
      <c r="R197" s="1096"/>
      <c r="T197" s="1076"/>
      <c r="V197" s="1089"/>
      <c r="W197" s="1089"/>
      <c r="X197" s="1090"/>
      <c r="Y197" s="1090"/>
      <c r="Z197" s="1091"/>
      <c r="AA197" s="1091"/>
      <c r="AD197" s="1089"/>
      <c r="AE197" s="1089"/>
      <c r="AF197" s="1090"/>
      <c r="AG197" s="1090"/>
      <c r="AH197" s="1091"/>
      <c r="AI197" s="1091"/>
    </row>
    <row r="198" spans="1:35" ht="16">
      <c r="A198" s="1418"/>
      <c r="B198" s="1110"/>
      <c r="C198" s="1096"/>
      <c r="D198" s="1096"/>
      <c r="E198" s="1096"/>
      <c r="F198" s="1096"/>
      <c r="G198" s="1096"/>
      <c r="H198" s="1096"/>
      <c r="I198" s="1096"/>
      <c r="J198" s="1104"/>
      <c r="K198" s="1096"/>
      <c r="L198" s="1096"/>
      <c r="M198" s="1096"/>
      <c r="N198" s="1096"/>
      <c r="O198" s="1096"/>
      <c r="P198" s="1096"/>
      <c r="Q198" s="1096"/>
      <c r="R198" s="1096"/>
      <c r="T198" s="1076"/>
      <c r="V198" s="1089"/>
      <c r="W198" s="1089"/>
      <c r="X198" s="1090"/>
      <c r="Y198" s="1090"/>
      <c r="Z198" s="1091"/>
      <c r="AA198" s="1091"/>
      <c r="AD198" s="1089"/>
      <c r="AE198" s="1089"/>
      <c r="AF198" s="1090"/>
      <c r="AG198" s="1090"/>
      <c r="AH198" s="1091"/>
      <c r="AI198" s="1091"/>
    </row>
    <row r="199" spans="1:35" ht="34">
      <c r="A199" s="1418" t="s">
        <v>374</v>
      </c>
      <c r="B199" s="590"/>
      <c r="C199" s="1126" t="s">
        <v>1126</v>
      </c>
      <c r="D199" s="1126" t="s">
        <v>1127</v>
      </c>
      <c r="E199" s="1157" t="s">
        <v>1128</v>
      </c>
      <c r="F199" s="1126"/>
      <c r="G199" s="1126"/>
      <c r="H199" s="1126"/>
      <c r="I199" s="1126"/>
      <c r="J199" s="1127"/>
      <c r="K199" s="1126"/>
      <c r="L199" s="1126"/>
      <c r="M199" s="1126"/>
      <c r="N199" s="1126"/>
      <c r="O199" s="1126"/>
      <c r="P199" s="1126" t="s">
        <v>1129</v>
      </c>
      <c r="Q199" s="1126"/>
      <c r="R199" s="1126"/>
      <c r="T199" s="1076">
        <f>T194+7</f>
        <v>45810</v>
      </c>
      <c r="U199" s="1082">
        <f>U189+1</f>
        <v>32</v>
      </c>
      <c r="V199" s="1089">
        <f>V194+5</f>
        <v>5</v>
      </c>
      <c r="W199" s="1089">
        <f>V199+W$189</f>
        <v>160</v>
      </c>
      <c r="X199" s="1090">
        <f>V199*2</f>
        <v>10</v>
      </c>
      <c r="Y199" s="1090">
        <f>X199+Y$189</f>
        <v>320</v>
      </c>
      <c r="Z199" s="1091">
        <f>V199*3</f>
        <v>15</v>
      </c>
      <c r="AA199" s="1091">
        <f>Z199+AA$189</f>
        <v>480</v>
      </c>
      <c r="AD199" s="1089"/>
      <c r="AE199" s="1089"/>
      <c r="AF199" s="1090"/>
      <c r="AG199" s="1090"/>
      <c r="AH199" s="1091"/>
      <c r="AI199" s="1091"/>
    </row>
    <row r="200" spans="1:35" ht="16">
      <c r="A200" s="1418"/>
      <c r="B200" s="276"/>
      <c r="T200" s="1076"/>
      <c r="V200" s="1089"/>
      <c r="W200" s="1089"/>
      <c r="X200" s="1090"/>
      <c r="Y200" s="1090"/>
      <c r="Z200" s="1091"/>
      <c r="AA200" s="1091"/>
      <c r="AD200" s="1089"/>
      <c r="AE200" s="1089"/>
      <c r="AF200" s="1090"/>
      <c r="AG200" s="1090"/>
      <c r="AH200" s="1091"/>
      <c r="AI200" s="1091"/>
    </row>
    <row r="201" spans="1:35" ht="16">
      <c r="A201" s="1418"/>
      <c r="B201" s="276"/>
      <c r="T201" s="1076"/>
      <c r="V201" s="1089"/>
      <c r="W201" s="1089"/>
      <c r="X201" s="1090"/>
      <c r="Y201" s="1090"/>
      <c r="Z201" s="1091"/>
      <c r="AA201" s="1091"/>
      <c r="AD201" s="1089"/>
      <c r="AE201" s="1089"/>
      <c r="AF201" s="1090"/>
      <c r="AG201" s="1090"/>
      <c r="AH201" s="1091"/>
      <c r="AI201" s="1091"/>
    </row>
    <row r="202" spans="1:35" ht="16">
      <c r="A202" s="1418"/>
      <c r="B202" s="276"/>
      <c r="T202" s="1076"/>
      <c r="V202" s="1089"/>
      <c r="W202" s="1089"/>
      <c r="X202" s="1090"/>
      <c r="Y202" s="1090"/>
      <c r="Z202" s="1091"/>
      <c r="AA202" s="1091"/>
      <c r="AD202" s="1089"/>
      <c r="AE202" s="1089"/>
      <c r="AF202" s="1090"/>
      <c r="AG202" s="1090"/>
      <c r="AH202" s="1091"/>
      <c r="AI202" s="1091"/>
    </row>
    <row r="203" spans="1:35" ht="16">
      <c r="A203" s="1418"/>
      <c r="B203" s="319"/>
      <c r="T203" s="1076"/>
      <c r="V203" s="1089"/>
      <c r="W203" s="1089"/>
      <c r="X203" s="1090"/>
      <c r="Y203" s="1090"/>
      <c r="Z203" s="1091"/>
      <c r="AA203" s="1091"/>
      <c r="AD203" s="1089"/>
      <c r="AE203" s="1089"/>
      <c r="AF203" s="1090"/>
      <c r="AG203" s="1090"/>
      <c r="AH203" s="1091"/>
      <c r="AI203" s="1091"/>
    </row>
    <row r="204" spans="1:35" ht="16">
      <c r="A204" s="1418" t="s">
        <v>375</v>
      </c>
      <c r="B204" s="295"/>
      <c r="T204" s="1076">
        <f>T199+7</f>
        <v>45817</v>
      </c>
      <c r="U204" s="1082">
        <f>U199+1</f>
        <v>33</v>
      </c>
      <c r="V204" s="1089">
        <f>V199+5</f>
        <v>10</v>
      </c>
      <c r="W204" s="1089">
        <f>V204+W$189</f>
        <v>165</v>
      </c>
      <c r="X204" s="1090">
        <f>V204*2</f>
        <v>20</v>
      </c>
      <c r="Y204" s="1090">
        <f>X204+Y$189</f>
        <v>330</v>
      </c>
      <c r="Z204" s="1091">
        <f>V204*3</f>
        <v>30</v>
      </c>
      <c r="AA204" s="1091">
        <f>Z204+AA$189</f>
        <v>495</v>
      </c>
      <c r="AD204" s="1089"/>
      <c r="AE204" s="1089"/>
      <c r="AF204" s="1090"/>
      <c r="AG204" s="1090"/>
      <c r="AH204" s="1091"/>
      <c r="AI204" s="1091"/>
    </row>
    <row r="205" spans="1:35" ht="16">
      <c r="A205" s="1418"/>
      <c r="B205" s="276"/>
      <c r="T205" s="1076"/>
      <c r="V205" s="1089"/>
      <c r="W205" s="1089"/>
      <c r="X205" s="1090"/>
      <c r="Y205" s="1090"/>
      <c r="Z205" s="1091"/>
      <c r="AA205" s="1091"/>
      <c r="AD205" s="1089"/>
      <c r="AE205" s="1089"/>
      <c r="AF205" s="1090"/>
      <c r="AG205" s="1090"/>
      <c r="AH205" s="1091"/>
      <c r="AI205" s="1091"/>
    </row>
    <row r="206" spans="1:35" ht="16">
      <c r="A206" s="1418"/>
      <c r="B206" s="276"/>
      <c r="T206" s="1076"/>
      <c r="V206" s="1089"/>
      <c r="W206" s="1089"/>
      <c r="X206" s="1090"/>
      <c r="Y206" s="1090"/>
      <c r="Z206" s="1091"/>
      <c r="AA206" s="1091"/>
      <c r="AD206" s="1089"/>
      <c r="AE206" s="1089"/>
      <c r="AF206" s="1090"/>
      <c r="AG206" s="1090"/>
      <c r="AH206" s="1091"/>
      <c r="AI206" s="1091"/>
    </row>
    <row r="207" spans="1:35" ht="16">
      <c r="A207" s="1418"/>
      <c r="B207" s="276"/>
      <c r="T207" s="1076"/>
      <c r="V207" s="1089"/>
      <c r="W207" s="1089"/>
      <c r="X207" s="1090"/>
      <c r="Y207" s="1090"/>
      <c r="Z207" s="1091"/>
      <c r="AA207" s="1091"/>
      <c r="AD207" s="1089"/>
      <c r="AE207" s="1089"/>
      <c r="AF207" s="1090"/>
      <c r="AG207" s="1090"/>
      <c r="AH207" s="1091"/>
      <c r="AI207" s="1091"/>
    </row>
    <row r="208" spans="1:35" ht="16">
      <c r="A208" s="1418"/>
      <c r="B208" s="319"/>
      <c r="T208" s="1076"/>
      <c r="V208" s="1089"/>
      <c r="W208" s="1089"/>
      <c r="X208" s="1090"/>
      <c r="Y208" s="1090"/>
      <c r="Z208" s="1091"/>
      <c r="AA208" s="1091"/>
      <c r="AD208" s="1089"/>
      <c r="AE208" s="1089"/>
      <c r="AF208" s="1090"/>
      <c r="AG208" s="1090"/>
      <c r="AH208" s="1091"/>
      <c r="AI208" s="1091"/>
    </row>
    <row r="209" spans="1:35" ht="16">
      <c r="A209" s="1418" t="s">
        <v>376</v>
      </c>
      <c r="B209" s="295"/>
      <c r="T209" s="1076">
        <f>T204+7</f>
        <v>45824</v>
      </c>
      <c r="U209" s="1082">
        <f>U204+1</f>
        <v>34</v>
      </c>
      <c r="V209" s="1089">
        <f>V204+5</f>
        <v>15</v>
      </c>
      <c r="W209" s="1089">
        <f>V209+W$189</f>
        <v>170</v>
      </c>
      <c r="X209" s="1090">
        <f>V209*2</f>
        <v>30</v>
      </c>
      <c r="Y209" s="1090">
        <f>X209+Y$189</f>
        <v>340</v>
      </c>
      <c r="Z209" s="1091">
        <f>V209*3</f>
        <v>45</v>
      </c>
      <c r="AA209" s="1091">
        <f>Z209+AA$189</f>
        <v>510</v>
      </c>
      <c r="AD209" s="1089"/>
      <c r="AE209" s="1089"/>
      <c r="AF209" s="1090"/>
      <c r="AG209" s="1090"/>
      <c r="AH209" s="1091"/>
      <c r="AI209" s="1091"/>
    </row>
    <row r="210" spans="1:35" ht="16">
      <c r="A210" s="1418"/>
      <c r="B210" s="276"/>
      <c r="T210" s="1076"/>
      <c r="V210" s="1089"/>
      <c r="W210" s="1089"/>
      <c r="X210" s="1090"/>
      <c r="Y210" s="1090"/>
      <c r="Z210" s="1091"/>
      <c r="AA210" s="1091"/>
      <c r="AD210" s="1089"/>
      <c r="AE210" s="1089"/>
      <c r="AF210" s="1090"/>
      <c r="AG210" s="1090"/>
      <c r="AH210" s="1091"/>
      <c r="AI210" s="1091"/>
    </row>
    <row r="211" spans="1:35" ht="16">
      <c r="A211" s="1418"/>
      <c r="B211" s="276"/>
      <c r="T211" s="1076"/>
      <c r="V211" s="1089"/>
      <c r="W211" s="1089"/>
      <c r="X211" s="1090"/>
      <c r="Y211" s="1090"/>
      <c r="Z211" s="1091"/>
      <c r="AA211" s="1091"/>
      <c r="AD211" s="1089"/>
      <c r="AE211" s="1089"/>
      <c r="AF211" s="1090"/>
      <c r="AG211" s="1090"/>
      <c r="AH211" s="1091"/>
      <c r="AI211" s="1091"/>
    </row>
    <row r="212" spans="1:35" ht="16">
      <c r="A212" s="1418"/>
      <c r="B212" s="276"/>
      <c r="T212" s="1076"/>
      <c r="V212" s="1089"/>
      <c r="W212" s="1089"/>
      <c r="X212" s="1090"/>
      <c r="Y212" s="1090"/>
      <c r="Z212" s="1091"/>
      <c r="AA212" s="1091"/>
      <c r="AD212" s="1089"/>
      <c r="AE212" s="1089"/>
      <c r="AF212" s="1090"/>
      <c r="AG212" s="1090"/>
      <c r="AH212" s="1091"/>
      <c r="AI212" s="1091"/>
    </row>
    <row r="213" spans="1:35" ht="16">
      <c r="A213" s="1418"/>
      <c r="B213" s="319"/>
      <c r="T213" s="1076"/>
      <c r="V213" s="1089"/>
      <c r="W213" s="1089"/>
      <c r="X213" s="1090"/>
      <c r="Y213" s="1090"/>
      <c r="Z213" s="1091"/>
      <c r="AA213" s="1091"/>
      <c r="AD213" s="1089"/>
      <c r="AE213" s="1089"/>
      <c r="AF213" s="1090"/>
      <c r="AG213" s="1090"/>
      <c r="AH213" s="1091"/>
      <c r="AI213" s="1091"/>
    </row>
    <row r="214" spans="1:35" ht="16">
      <c r="A214" s="1418" t="s">
        <v>377</v>
      </c>
      <c r="B214" s="295"/>
      <c r="T214" s="1076">
        <f>T209+7</f>
        <v>45831</v>
      </c>
      <c r="U214" s="1082">
        <f>U209+1</f>
        <v>35</v>
      </c>
      <c r="V214" s="1089">
        <f>V209+5</f>
        <v>20</v>
      </c>
      <c r="W214" s="1089">
        <f>V214+W$189</f>
        <v>175</v>
      </c>
      <c r="X214" s="1090">
        <f>V214*2</f>
        <v>40</v>
      </c>
      <c r="Y214" s="1090">
        <f>X214+Y$189</f>
        <v>350</v>
      </c>
      <c r="Z214" s="1091">
        <f>V214*3</f>
        <v>60</v>
      </c>
      <c r="AA214" s="1091">
        <f>Z214+AA$189</f>
        <v>525</v>
      </c>
      <c r="AD214" s="1089"/>
      <c r="AE214" s="1089"/>
      <c r="AF214" s="1090"/>
      <c r="AG214" s="1090"/>
      <c r="AH214" s="1091"/>
      <c r="AI214" s="1091"/>
    </row>
    <row r="215" spans="1:35" ht="16">
      <c r="A215" s="1418"/>
      <c r="B215" s="276"/>
      <c r="T215" s="1076"/>
      <c r="V215" s="1089"/>
      <c r="W215" s="1089"/>
      <c r="X215" s="1090"/>
      <c r="Y215" s="1090"/>
      <c r="Z215" s="1091"/>
      <c r="AA215" s="1091"/>
      <c r="AD215" s="1089"/>
      <c r="AE215" s="1089"/>
      <c r="AF215" s="1090"/>
      <c r="AG215" s="1090"/>
      <c r="AH215" s="1091"/>
      <c r="AI215" s="1091"/>
    </row>
    <row r="216" spans="1:35" ht="16">
      <c r="A216" s="1418"/>
      <c r="B216" s="276"/>
      <c r="T216" s="1076"/>
      <c r="V216" s="1089"/>
      <c r="W216" s="1089"/>
      <c r="X216" s="1090"/>
      <c r="Y216" s="1090"/>
      <c r="Z216" s="1091"/>
      <c r="AA216" s="1091"/>
      <c r="AD216" s="1089"/>
      <c r="AE216" s="1089"/>
      <c r="AF216" s="1090"/>
      <c r="AG216" s="1090"/>
      <c r="AH216" s="1091"/>
      <c r="AI216" s="1091"/>
    </row>
    <row r="217" spans="1:35" ht="16">
      <c r="A217" s="1418"/>
      <c r="B217" s="276"/>
      <c r="T217" s="1076"/>
      <c r="V217" s="1089"/>
      <c r="W217" s="1089"/>
      <c r="X217" s="1090"/>
      <c r="Y217" s="1090"/>
      <c r="Z217" s="1091"/>
      <c r="AA217" s="1091"/>
      <c r="AD217" s="1089"/>
      <c r="AE217" s="1089"/>
      <c r="AF217" s="1090"/>
      <c r="AG217" s="1090"/>
      <c r="AH217" s="1091"/>
      <c r="AI217" s="1091"/>
    </row>
    <row r="218" spans="1:35" ht="16">
      <c r="A218" s="1418"/>
      <c r="B218" s="671" t="s">
        <v>589</v>
      </c>
      <c r="T218" s="1076"/>
      <c r="V218" s="1089"/>
      <c r="W218" s="1089"/>
      <c r="X218" s="1090"/>
      <c r="Y218" s="1090"/>
      <c r="Z218" s="1091"/>
      <c r="AA218" s="1091"/>
      <c r="AD218" s="1089"/>
      <c r="AE218" s="1089"/>
      <c r="AF218" s="1090"/>
      <c r="AG218" s="1090"/>
      <c r="AH218" s="1091"/>
      <c r="AI218" s="1091"/>
    </row>
    <row r="219" spans="1:35" ht="16">
      <c r="A219" s="1418" t="s">
        <v>378</v>
      </c>
      <c r="B219" s="775" t="s">
        <v>415</v>
      </c>
      <c r="T219" s="1076">
        <f>T214+7</f>
        <v>45838</v>
      </c>
      <c r="U219" s="1082">
        <f>U214+1</f>
        <v>36</v>
      </c>
      <c r="V219" s="1089">
        <f>V214+5</f>
        <v>25</v>
      </c>
      <c r="W219" s="1089">
        <f>V219+W$189</f>
        <v>180</v>
      </c>
      <c r="X219" s="1090">
        <f>V219*2</f>
        <v>50</v>
      </c>
      <c r="Y219" s="1090">
        <f>X219+Y$189</f>
        <v>360</v>
      </c>
      <c r="Z219" s="1091">
        <f>V219*3</f>
        <v>75</v>
      </c>
      <c r="AA219" s="1091">
        <f>Z219+AA$189</f>
        <v>540</v>
      </c>
      <c r="AD219" s="1089"/>
      <c r="AE219" s="1089"/>
      <c r="AF219" s="1090"/>
      <c r="AG219" s="1090"/>
      <c r="AH219" s="1091"/>
      <c r="AI219" s="1091"/>
    </row>
    <row r="220" spans="1:35" ht="16">
      <c r="A220" s="1418"/>
      <c r="B220" s="669"/>
      <c r="T220" s="1076"/>
    </row>
    <row r="221" spans="1:35" ht="16">
      <c r="A221" s="1418"/>
      <c r="B221" s="669"/>
      <c r="T221" s="1076"/>
    </row>
    <row r="222" spans="1:35" ht="16">
      <c r="A222" s="1418"/>
      <c r="B222" s="669"/>
      <c r="T222" s="1076"/>
    </row>
    <row r="223" spans="1:35" ht="16">
      <c r="A223" s="1491"/>
      <c r="B223" s="670"/>
      <c r="T223" s="1076"/>
    </row>
    <row r="224" spans="1:35" ht="24">
      <c r="A224" s="766" t="s">
        <v>813</v>
      </c>
      <c r="B224" s="1128" t="s">
        <v>487</v>
      </c>
      <c r="T224" s="1076"/>
    </row>
    <row r="225" spans="1:20" ht="16">
      <c r="A225" s="1491" t="s">
        <v>379</v>
      </c>
      <c r="B225" s="709" t="s">
        <v>814</v>
      </c>
      <c r="T225" s="1076">
        <f>T219+7</f>
        <v>45845</v>
      </c>
    </row>
    <row r="226" spans="1:20" ht="16">
      <c r="A226" s="1492"/>
      <c r="B226" s="707"/>
      <c r="T226" s="1076"/>
    </row>
    <row r="227" spans="1:20" ht="16">
      <c r="A227" s="1492"/>
      <c r="B227" s="707"/>
      <c r="T227" s="1076"/>
    </row>
    <row r="228" spans="1:20" ht="16">
      <c r="A228" s="1492"/>
      <c r="B228" s="707"/>
      <c r="T228" s="1076"/>
    </row>
    <row r="229" spans="1:20" ht="16">
      <c r="A229" s="1493"/>
      <c r="B229" s="708"/>
      <c r="T229" s="1076"/>
    </row>
    <row r="230" spans="1:20" ht="16">
      <c r="A230" s="1491" t="s">
        <v>815</v>
      </c>
      <c r="B230" s="709" t="s">
        <v>816</v>
      </c>
      <c r="T230" s="1076">
        <f>T225+7</f>
        <v>45852</v>
      </c>
    </row>
    <row r="231" spans="1:20" ht="16">
      <c r="A231" s="1492"/>
      <c r="B231" s="710"/>
    </row>
    <row r="232" spans="1:20" ht="16">
      <c r="A232" s="1492"/>
      <c r="B232" s="710"/>
    </row>
    <row r="233" spans="1:20" ht="16">
      <c r="A233" s="1492"/>
      <c r="B233" s="710"/>
    </row>
    <row r="234" spans="1:20" ht="16">
      <c r="A234" s="1493"/>
      <c r="B234" s="711"/>
    </row>
  </sheetData>
  <mergeCells count="53">
    <mergeCell ref="A1:B1"/>
    <mergeCell ref="A2:B2"/>
    <mergeCell ref="A3:B3"/>
    <mergeCell ref="A4:A8"/>
    <mergeCell ref="U6:AA6"/>
    <mergeCell ref="V7:W8"/>
    <mergeCell ref="X7:Y8"/>
    <mergeCell ref="Z7:AA8"/>
    <mergeCell ref="A64:A68"/>
    <mergeCell ref="A9:A13"/>
    <mergeCell ref="A14:A18"/>
    <mergeCell ref="A19:A23"/>
    <mergeCell ref="A24:A28"/>
    <mergeCell ref="A29:A33"/>
    <mergeCell ref="A34:A38"/>
    <mergeCell ref="A39:A43"/>
    <mergeCell ref="A44:A48"/>
    <mergeCell ref="A49:A53"/>
    <mergeCell ref="A54:A58"/>
    <mergeCell ref="A59:A63"/>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s>
  <hyperlinks>
    <hyperlink ref="G114" r:id="rId1" xr:uid="{BCD0C3F7-E1A4-4D37-8756-9574B71AEEBE}"/>
    <hyperlink ref="G115" r:id="rId2" xr:uid="{D4CCCBEA-B907-4AD2-96CA-1CA0186A0D56}"/>
    <hyperlink ref="G119" r:id="rId3" xr:uid="{DEB40BD4-1B1C-41E6-A6E1-E36C390A92A9}"/>
    <hyperlink ref="G129" r:id="rId4" xr:uid="{075C0FA4-71B0-4B20-9F5A-E85743C25904}"/>
    <hyperlink ref="G135" r:id="rId5" xr:uid="{C51D81D0-F400-4B9D-8F9D-24F6C36EF0CC}"/>
    <hyperlink ref="G144" r:id="rId6" xr:uid="{C1F09092-D902-49C2-82EC-4CE3C368FD85}"/>
    <hyperlink ref="G154" r:id="rId7" xr:uid="{CE85F6F4-5BB9-4992-B1C9-F19DF3E06D5D}"/>
    <hyperlink ref="G174" r:id="rId8" xr:uid="{E9AEEC10-EF14-4E9C-9B06-6D8FB18DA7A0}"/>
    <hyperlink ref="G175" r:id="rId9" xr:uid="{A36C293C-7B17-47A8-AC69-F9DA59A73A3D}"/>
    <hyperlink ref="G179" r:id="rId10" xr:uid="{6BED6BE5-AA58-47E7-AF96-6F64268ECB2C}"/>
    <hyperlink ref="G184" r:id="rId11" xr:uid="{4C810BCA-9D3A-47E2-8BDC-3DB856BFC27D}"/>
    <hyperlink ref="G185" r:id="rId12" xr:uid="{7623BDB1-2B75-412E-A979-859BEDEF9450}"/>
    <hyperlink ref="G120" r:id="rId13" xr:uid="{7E8CBA32-7E0B-447C-90DB-EAB08561AC9F}"/>
    <hyperlink ref="G130" r:id="rId14" xr:uid="{56B066B8-749B-4F1E-B4A9-0C007CE58635}"/>
    <hyperlink ref="G134" r:id="rId15" xr:uid="{B08D7A3D-7C2D-4B81-8425-A7DB14462A75}"/>
    <hyperlink ref="G145" r:id="rId16" xr:uid="{3597B249-693D-404D-94D7-79CE270FEFDA}"/>
    <hyperlink ref="G180" r:id="rId17" xr:uid="{0C96B0EE-2A05-426C-9A53-FCF4D1D62CA8}"/>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44B4-6FF2-481C-B7B0-55A7F500580F}">
  <sheetPr>
    <tabColor theme="8" tint="0.59999389629810485"/>
  </sheetPr>
  <dimension ref="A1:AI234"/>
  <sheetViews>
    <sheetView topLeftCell="C44" workbookViewId="0">
      <selection activeCell="C44" sqref="C44"/>
    </sheetView>
  </sheetViews>
  <sheetFormatPr baseColWidth="10" defaultColWidth="9" defaultRowHeight="15.75" customHeight="1"/>
  <cols>
    <col min="1" max="1" width="7.5" style="47" customWidth="1"/>
    <col min="2" max="2" width="26.5" style="47" customWidth="1"/>
    <col min="4" max="4" width="24.33203125" bestFit="1" customWidth="1"/>
    <col min="5" max="5" width="20" customWidth="1"/>
    <col min="8" max="8" width="41.6640625" customWidth="1"/>
    <col min="10" max="10" width="10" style="842" customWidth="1"/>
    <col min="11" max="11" width="3" bestFit="1" customWidth="1"/>
    <col min="12" max="17" width="5.6640625" customWidth="1"/>
    <col min="18" max="18" width="18.33203125" customWidth="1"/>
    <col min="19" max="19" width="26.5" customWidth="1"/>
    <col min="20" max="20" width="12" customWidth="1"/>
    <col min="21" max="25" width="5.1640625" customWidth="1"/>
  </cols>
  <sheetData>
    <row r="1" spans="1:35" ht="15.75" customHeight="1">
      <c r="A1" s="2241" t="s">
        <v>749</v>
      </c>
      <c r="B1" s="2242"/>
      <c r="C1" s="870"/>
      <c r="D1" s="871"/>
      <c r="E1" s="872"/>
      <c r="F1" s="873"/>
      <c r="G1" s="873"/>
      <c r="H1" s="874"/>
      <c r="I1" s="875"/>
      <c r="J1" s="875"/>
      <c r="K1" s="875"/>
      <c r="L1" s="875"/>
      <c r="M1" s="875"/>
      <c r="N1" s="875"/>
      <c r="O1" s="873"/>
      <c r="P1" s="873"/>
      <c r="Q1" s="873"/>
      <c r="R1" s="875"/>
    </row>
    <row r="2" spans="1:35" ht="60.75" customHeight="1">
      <c r="A2" s="2243" t="s">
        <v>750</v>
      </c>
      <c r="B2" s="2244"/>
      <c r="C2" s="876" t="s">
        <v>751</v>
      </c>
      <c r="D2" s="877" t="s">
        <v>752</v>
      </c>
      <c r="E2" s="878" t="s">
        <v>753</v>
      </c>
      <c r="F2" s="878" t="s">
        <v>754</v>
      </c>
      <c r="G2" s="878" t="s">
        <v>755</v>
      </c>
      <c r="H2" s="878" t="s">
        <v>756</v>
      </c>
      <c r="I2" s="879" t="s">
        <v>757</v>
      </c>
      <c r="J2" s="879" t="s">
        <v>758</v>
      </c>
      <c r="K2" s="879" t="s">
        <v>759</v>
      </c>
      <c r="L2" s="879" t="s">
        <v>760</v>
      </c>
      <c r="M2" s="879" t="s">
        <v>761</v>
      </c>
      <c r="N2" s="879" t="s">
        <v>762</v>
      </c>
      <c r="O2" s="880" t="s">
        <v>763</v>
      </c>
      <c r="P2" s="880" t="s">
        <v>764</v>
      </c>
      <c r="Q2" s="880" t="s">
        <v>765</v>
      </c>
      <c r="R2" s="880" t="s">
        <v>766</v>
      </c>
    </row>
    <row r="3" spans="1:35" ht="16">
      <c r="A3" s="2245" t="s">
        <v>767</v>
      </c>
      <c r="B3" s="2246"/>
      <c r="C3" s="1175"/>
      <c r="D3" s="1176"/>
      <c r="E3" s="1177"/>
      <c r="F3" s="1177"/>
      <c r="G3" s="1177"/>
      <c r="H3" s="1177"/>
      <c r="I3" s="1178"/>
      <c r="J3" s="1178"/>
      <c r="K3" s="1178"/>
      <c r="L3" s="1178"/>
      <c r="M3" s="1178"/>
      <c r="N3" s="1178"/>
      <c r="O3" s="1179"/>
      <c r="P3" s="1179"/>
      <c r="Q3" s="1179"/>
      <c r="R3" s="1191"/>
    </row>
    <row r="4" spans="1:35" ht="18" customHeight="1">
      <c r="A4" s="1437" t="s">
        <v>768</v>
      </c>
      <c r="B4" s="1166" t="s">
        <v>769</v>
      </c>
      <c r="C4" s="843"/>
      <c r="D4" s="843"/>
      <c r="E4" s="843"/>
      <c r="F4" s="843"/>
      <c r="G4" s="843"/>
      <c r="H4" s="843"/>
      <c r="I4" s="843"/>
      <c r="J4" s="912"/>
      <c r="K4" s="843"/>
      <c r="L4" s="843"/>
      <c r="M4" s="843"/>
      <c r="N4" s="843"/>
      <c r="O4" s="843"/>
      <c r="P4" s="843"/>
      <c r="Q4" s="843"/>
      <c r="R4" s="843"/>
      <c r="T4" s="842">
        <v>45537</v>
      </c>
    </row>
    <row r="5" spans="1:35" ht="18" customHeight="1">
      <c r="A5" s="1437"/>
      <c r="B5" s="1167" t="s">
        <v>770</v>
      </c>
      <c r="C5" s="843"/>
      <c r="D5" s="843"/>
      <c r="E5" s="843"/>
      <c r="F5" s="843"/>
      <c r="G5" s="843"/>
      <c r="H5" s="843"/>
      <c r="I5" s="843"/>
      <c r="J5" s="912"/>
      <c r="K5" s="843"/>
      <c r="L5" s="843"/>
      <c r="M5" s="843"/>
      <c r="N5" s="843"/>
      <c r="O5" s="843"/>
      <c r="P5" s="843"/>
      <c r="Q5" s="843"/>
      <c r="R5" s="843"/>
      <c r="T5" s="842"/>
    </row>
    <row r="6" spans="1:35" ht="18" customHeight="1">
      <c r="A6" s="1437"/>
      <c r="B6" s="1106" t="s">
        <v>771</v>
      </c>
      <c r="C6" s="843"/>
      <c r="D6" s="843"/>
      <c r="E6" s="843"/>
      <c r="F6" s="843"/>
      <c r="G6" s="843"/>
      <c r="H6" s="843"/>
      <c r="I6" s="843"/>
      <c r="J6" s="912"/>
      <c r="K6" s="843"/>
      <c r="L6" s="843"/>
      <c r="M6" s="843"/>
      <c r="N6" s="843"/>
      <c r="O6" s="843"/>
      <c r="P6" s="843"/>
      <c r="Q6" s="843"/>
      <c r="R6" s="843"/>
      <c r="T6" s="842"/>
      <c r="U6" s="2247" t="s">
        <v>588</v>
      </c>
      <c r="V6" s="2247"/>
      <c r="W6" s="2247"/>
      <c r="X6" s="2247"/>
      <c r="Y6" s="2247"/>
      <c r="Z6" s="2247"/>
      <c r="AA6" s="2247"/>
      <c r="AC6" s="866" t="s">
        <v>772</v>
      </c>
      <c r="AD6" s="866"/>
      <c r="AE6" s="866"/>
      <c r="AF6" s="866"/>
      <c r="AG6" s="866"/>
      <c r="AH6" s="866"/>
      <c r="AI6" s="866"/>
    </row>
    <row r="7" spans="1:35" ht="18" customHeight="1">
      <c r="A7" s="1437"/>
      <c r="B7" s="1106" t="s">
        <v>773</v>
      </c>
      <c r="C7" s="843"/>
      <c r="D7" s="843"/>
      <c r="E7" s="843"/>
      <c r="F7" s="843"/>
      <c r="G7" s="843"/>
      <c r="H7" s="843"/>
      <c r="I7" s="843"/>
      <c r="J7" s="912"/>
      <c r="K7" s="843"/>
      <c r="L7" s="843"/>
      <c r="M7" s="843"/>
      <c r="N7" s="843"/>
      <c r="O7" s="843"/>
      <c r="P7" s="843"/>
      <c r="Q7" s="843"/>
      <c r="R7" s="843"/>
      <c r="T7" s="842"/>
      <c r="V7" s="2248" t="s">
        <v>774</v>
      </c>
      <c r="W7" s="2248"/>
      <c r="X7" s="2249" t="s">
        <v>775</v>
      </c>
      <c r="Y7" s="2249"/>
      <c r="Z7" s="2250" t="s">
        <v>776</v>
      </c>
      <c r="AA7" s="2250"/>
      <c r="AD7" s="867" t="s">
        <v>774</v>
      </c>
      <c r="AE7" s="867"/>
      <c r="AF7" s="868" t="s">
        <v>775</v>
      </c>
      <c r="AG7" s="868"/>
      <c r="AH7" s="869" t="s">
        <v>776</v>
      </c>
      <c r="AI7" s="869"/>
    </row>
    <row r="8" spans="1:35" ht="18" customHeight="1">
      <c r="A8" s="1437"/>
      <c r="B8" s="1107" t="s">
        <v>777</v>
      </c>
      <c r="C8" s="843"/>
      <c r="D8" s="843"/>
      <c r="E8" s="843"/>
      <c r="F8" s="843"/>
      <c r="G8" s="843"/>
      <c r="H8" s="843"/>
      <c r="I8" s="843"/>
      <c r="J8" s="912"/>
      <c r="K8" s="843"/>
      <c r="L8" s="843"/>
      <c r="M8" s="843"/>
      <c r="N8" s="843"/>
      <c r="O8" s="843"/>
      <c r="P8" s="843"/>
      <c r="Q8" s="843"/>
      <c r="R8" s="843"/>
      <c r="T8" s="842"/>
      <c r="V8" s="2248"/>
      <c r="W8" s="2248"/>
      <c r="X8" s="2249"/>
      <c r="Y8" s="2249"/>
      <c r="Z8" s="2250"/>
      <c r="AA8" s="2250"/>
      <c r="AD8" s="867"/>
      <c r="AE8" s="867"/>
      <c r="AF8" s="868"/>
      <c r="AG8" s="868"/>
      <c r="AH8" s="869"/>
      <c r="AI8" s="869"/>
    </row>
    <row r="9" spans="1:35" ht="18" customHeight="1">
      <c r="A9" s="1491" t="s">
        <v>26</v>
      </c>
      <c r="B9" s="590"/>
      <c r="C9" s="2283">
        <v>1.1000000000000001</v>
      </c>
      <c r="D9" s="2278" t="s">
        <v>311</v>
      </c>
      <c r="E9" s="2265" t="s">
        <v>1130</v>
      </c>
      <c r="F9" s="2284" t="s">
        <v>918</v>
      </c>
      <c r="G9" s="2280" t="s">
        <v>918</v>
      </c>
      <c r="H9" s="2265" t="s">
        <v>1131</v>
      </c>
      <c r="I9" s="843"/>
      <c r="J9" s="912"/>
      <c r="K9" s="843"/>
      <c r="L9" s="843"/>
      <c r="M9" s="843"/>
      <c r="N9" s="843"/>
      <c r="O9" s="843"/>
      <c r="P9" s="843"/>
      <c r="Q9" s="843"/>
      <c r="R9" s="843"/>
      <c r="T9" s="842">
        <f>T4+7</f>
        <v>45544</v>
      </c>
      <c r="U9">
        <v>1</v>
      </c>
      <c r="V9" s="863">
        <v>5</v>
      </c>
      <c r="W9" s="863">
        <f>V9</f>
        <v>5</v>
      </c>
      <c r="X9" s="865">
        <f>V9*2</f>
        <v>10</v>
      </c>
      <c r="Y9" s="865">
        <f>X9</f>
        <v>10</v>
      </c>
      <c r="Z9" s="864">
        <f>V9*3</f>
        <v>15</v>
      </c>
      <c r="AA9" s="864">
        <f>Z9</f>
        <v>15</v>
      </c>
      <c r="AC9">
        <f>1+U219</f>
        <v>37</v>
      </c>
      <c r="AD9" s="863">
        <v>5</v>
      </c>
      <c r="AE9" s="863">
        <f>AD9+W219</f>
        <v>185</v>
      </c>
      <c r="AF9" s="865">
        <f>AD9*2</f>
        <v>10</v>
      </c>
      <c r="AG9" s="865">
        <f>AF9+Y219</f>
        <v>370</v>
      </c>
      <c r="AH9" s="864">
        <f>AD9*3</f>
        <v>15</v>
      </c>
      <c r="AI9" s="864">
        <f>AH9+AA219</f>
        <v>555</v>
      </c>
    </row>
    <row r="10" spans="1:35" ht="16" customHeight="1">
      <c r="A10" s="1492"/>
      <c r="B10" s="1106"/>
      <c r="C10" s="2283"/>
      <c r="D10" s="2278"/>
      <c r="E10" s="2265"/>
      <c r="F10" s="2284"/>
      <c r="G10" s="2280"/>
      <c r="H10" s="2265"/>
      <c r="I10" s="843"/>
      <c r="J10" s="912"/>
      <c r="K10" s="843"/>
      <c r="L10" s="843"/>
      <c r="M10" s="843"/>
      <c r="N10" s="843"/>
      <c r="O10" s="843"/>
      <c r="P10" s="843"/>
      <c r="Q10" s="843"/>
      <c r="R10" s="843"/>
      <c r="T10" s="842"/>
      <c r="V10" s="863"/>
      <c r="W10" s="863"/>
      <c r="X10" s="865"/>
      <c r="Y10" s="865"/>
      <c r="Z10" s="864"/>
      <c r="AA10" s="864"/>
      <c r="AD10" s="863"/>
      <c r="AE10" s="863"/>
      <c r="AF10" s="865"/>
      <c r="AG10" s="865"/>
      <c r="AH10" s="864"/>
      <c r="AI10" s="864"/>
    </row>
    <row r="11" spans="1:35" ht="16" customHeight="1">
      <c r="A11" s="1492"/>
      <c r="B11" s="1106"/>
      <c r="C11" s="843"/>
      <c r="D11" s="843"/>
      <c r="E11" s="843"/>
      <c r="F11" s="843"/>
      <c r="G11" s="843"/>
      <c r="H11" s="843"/>
      <c r="I11" s="843"/>
      <c r="J11" s="912"/>
      <c r="K11" s="843"/>
      <c r="L11" s="843"/>
      <c r="M11" s="843"/>
      <c r="N11" s="843"/>
      <c r="O11" s="843"/>
      <c r="P11" s="843"/>
      <c r="Q11" s="843"/>
      <c r="R11" s="843"/>
      <c r="T11" s="842"/>
      <c r="V11" s="863"/>
      <c r="W11" s="863"/>
      <c r="X11" s="865"/>
      <c r="Y11" s="865"/>
      <c r="Z11" s="864"/>
      <c r="AA11" s="864"/>
      <c r="AD11" s="863"/>
      <c r="AE11" s="863"/>
      <c r="AF11" s="865"/>
      <c r="AG11" s="865"/>
      <c r="AH11" s="864"/>
      <c r="AI11" s="864"/>
    </row>
    <row r="12" spans="1:35" ht="16" customHeight="1">
      <c r="A12" s="1492"/>
      <c r="B12" s="1106"/>
      <c r="C12" s="843"/>
      <c r="D12" s="843"/>
      <c r="E12" s="843"/>
      <c r="F12" s="843"/>
      <c r="G12" s="843"/>
      <c r="H12" s="843"/>
      <c r="I12" s="843"/>
      <c r="J12" s="912"/>
      <c r="K12" s="843"/>
      <c r="L12" s="843"/>
      <c r="M12" s="843"/>
      <c r="N12" s="843"/>
      <c r="O12" s="843"/>
      <c r="P12" s="843"/>
      <c r="Q12" s="843"/>
      <c r="R12" s="843"/>
      <c r="T12" s="842"/>
      <c r="V12" s="863"/>
      <c r="W12" s="863"/>
      <c r="X12" s="865"/>
      <c r="Y12" s="865"/>
      <c r="Z12" s="864"/>
      <c r="AA12" s="864"/>
      <c r="AD12" s="863"/>
      <c r="AE12" s="863"/>
      <c r="AF12" s="865"/>
      <c r="AG12" s="865"/>
      <c r="AH12" s="864"/>
      <c r="AI12" s="864"/>
    </row>
    <row r="13" spans="1:35" ht="17" customHeight="1">
      <c r="A13" s="1493"/>
      <c r="B13" s="1107"/>
      <c r="C13" s="843"/>
      <c r="D13" s="843"/>
      <c r="E13" s="843"/>
      <c r="F13" s="843"/>
      <c r="G13" s="843"/>
      <c r="H13" s="843"/>
      <c r="I13" s="843"/>
      <c r="J13" s="912"/>
      <c r="K13" s="843"/>
      <c r="L13" s="843"/>
      <c r="M13" s="843"/>
      <c r="N13" s="843"/>
      <c r="O13" s="843"/>
      <c r="P13" s="843"/>
      <c r="Q13" s="843"/>
      <c r="R13" s="843"/>
      <c r="T13" s="842"/>
      <c r="V13" s="863"/>
      <c r="W13" s="863"/>
      <c r="X13" s="865"/>
      <c r="Y13" s="865"/>
      <c r="Z13" s="864"/>
      <c r="AA13" s="864"/>
      <c r="AD13" s="863"/>
      <c r="AE13" s="863"/>
      <c r="AF13" s="865"/>
      <c r="AG13" s="865"/>
      <c r="AH13" s="864"/>
      <c r="AI13" s="864"/>
    </row>
    <row r="14" spans="1:35" ht="18" customHeight="1">
      <c r="A14" s="1491" t="s">
        <v>46</v>
      </c>
      <c r="B14" s="590"/>
      <c r="C14" s="2283">
        <v>2.1</v>
      </c>
      <c r="D14" s="2278" t="s">
        <v>311</v>
      </c>
      <c r="E14" s="2265" t="s">
        <v>1130</v>
      </c>
      <c r="F14" s="2284" t="s">
        <v>918</v>
      </c>
      <c r="G14" s="2280" t="s">
        <v>918</v>
      </c>
      <c r="H14" s="2265" t="s">
        <v>1132</v>
      </c>
      <c r="I14" s="2284" t="s">
        <v>918</v>
      </c>
      <c r="J14" s="2284" t="s">
        <v>918</v>
      </c>
      <c r="K14" s="2279" t="s">
        <v>938</v>
      </c>
      <c r="L14" s="2279" t="s">
        <v>918</v>
      </c>
      <c r="M14" s="2279" t="s">
        <v>266</v>
      </c>
      <c r="N14" s="2282" t="s">
        <v>918</v>
      </c>
      <c r="O14" s="2282" t="s">
        <v>1133</v>
      </c>
      <c r="P14" s="843"/>
      <c r="Q14" s="843"/>
      <c r="R14" s="843"/>
      <c r="T14" s="842">
        <f>T9+7</f>
        <v>45551</v>
      </c>
      <c r="U14">
        <f>U9+1</f>
        <v>2</v>
      </c>
      <c r="V14" s="863">
        <f>V9+5</f>
        <v>10</v>
      </c>
      <c r="W14" s="863">
        <f>V14</f>
        <v>10</v>
      </c>
      <c r="X14" s="865">
        <f>V14*2</f>
        <v>20</v>
      </c>
      <c r="Y14" s="865">
        <f>X14</f>
        <v>20</v>
      </c>
      <c r="Z14" s="864">
        <f>V14*3</f>
        <v>30</v>
      </c>
      <c r="AA14" s="864">
        <f>Z14</f>
        <v>30</v>
      </c>
      <c r="AC14">
        <f>AC9+1</f>
        <v>38</v>
      </c>
      <c r="AD14" s="863">
        <f>AD9+5</f>
        <v>10</v>
      </c>
      <c r="AE14" s="863">
        <f>AE9+AD14</f>
        <v>195</v>
      </c>
      <c r="AF14" s="865">
        <f>AD14*2</f>
        <v>20</v>
      </c>
      <c r="AG14" s="865">
        <f>AF14+AG9</f>
        <v>390</v>
      </c>
      <c r="AH14" s="864">
        <f>AD14*3</f>
        <v>30</v>
      </c>
      <c r="AI14" s="864">
        <f>AH14+AI9</f>
        <v>585</v>
      </c>
    </row>
    <row r="15" spans="1:35" ht="16" customHeight="1">
      <c r="A15" s="1492"/>
      <c r="B15" s="1106"/>
      <c r="C15" s="2283"/>
      <c r="D15" s="2278"/>
      <c r="E15" s="2265"/>
      <c r="F15" s="2284"/>
      <c r="G15" s="2280"/>
      <c r="H15" s="2265"/>
      <c r="I15" s="2284"/>
      <c r="J15" s="2284"/>
      <c r="K15" s="2279"/>
      <c r="L15" s="2279"/>
      <c r="M15" s="2279"/>
      <c r="N15" s="2282"/>
      <c r="O15" s="2282"/>
      <c r="P15" s="843"/>
      <c r="Q15" s="843"/>
      <c r="R15" s="843"/>
      <c r="T15" s="842"/>
      <c r="V15" s="863"/>
      <c r="W15" s="863"/>
      <c r="X15" s="865"/>
      <c r="Y15" s="865"/>
      <c r="Z15" s="864"/>
      <c r="AA15" s="864"/>
      <c r="AD15" s="863"/>
      <c r="AE15" s="863"/>
      <c r="AF15" s="865"/>
      <c r="AG15" s="865"/>
      <c r="AH15" s="864"/>
      <c r="AI15" s="864"/>
    </row>
    <row r="16" spans="1:35" ht="16" customHeight="1">
      <c r="A16" s="1492"/>
      <c r="B16" s="1106"/>
      <c r="C16" s="843"/>
      <c r="D16" s="843"/>
      <c r="E16" s="843"/>
      <c r="F16" s="843"/>
      <c r="G16" s="843"/>
      <c r="H16" s="843"/>
      <c r="I16" s="843"/>
      <c r="J16" s="912"/>
      <c r="K16" s="843"/>
      <c r="L16" s="843"/>
      <c r="M16" s="843"/>
      <c r="N16" s="843"/>
      <c r="O16" s="843"/>
      <c r="P16" s="843"/>
      <c r="Q16" s="843"/>
      <c r="R16" s="843"/>
      <c r="T16" s="842"/>
      <c r="V16" s="863"/>
      <c r="W16" s="863"/>
      <c r="X16" s="865"/>
      <c r="Y16" s="865"/>
      <c r="Z16" s="864"/>
      <c r="AA16" s="864"/>
      <c r="AD16" s="863"/>
      <c r="AE16" s="863"/>
      <c r="AF16" s="865"/>
      <c r="AG16" s="865"/>
      <c r="AH16" s="864"/>
      <c r="AI16" s="864"/>
    </row>
    <row r="17" spans="1:35" ht="16" customHeight="1">
      <c r="A17" s="1492"/>
      <c r="B17" s="1106"/>
      <c r="C17" s="843"/>
      <c r="D17" s="843"/>
      <c r="E17" s="843"/>
      <c r="F17" s="843"/>
      <c r="G17" s="843"/>
      <c r="H17" s="843"/>
      <c r="I17" s="843"/>
      <c r="J17" s="912"/>
      <c r="K17" s="843"/>
      <c r="L17" s="843"/>
      <c r="M17" s="843"/>
      <c r="N17" s="843"/>
      <c r="O17" s="843"/>
      <c r="P17" s="843"/>
      <c r="Q17" s="843"/>
      <c r="R17" s="843"/>
      <c r="T17" s="842"/>
      <c r="V17" s="863"/>
      <c r="W17" s="863"/>
      <c r="X17" s="865"/>
      <c r="Y17" s="865"/>
      <c r="Z17" s="864"/>
      <c r="AA17" s="864"/>
      <c r="AD17" s="863"/>
      <c r="AE17" s="863"/>
      <c r="AF17" s="865"/>
      <c r="AG17" s="865"/>
      <c r="AH17" s="864"/>
      <c r="AI17" s="864"/>
    </row>
    <row r="18" spans="1:35" ht="17" customHeight="1">
      <c r="A18" s="1493"/>
      <c r="B18" s="1107"/>
      <c r="C18" s="843"/>
      <c r="D18" s="843"/>
      <c r="E18" s="843"/>
      <c r="F18" s="843"/>
      <c r="G18" s="843"/>
      <c r="H18" s="843"/>
      <c r="I18" s="843"/>
      <c r="J18" s="912"/>
      <c r="K18" s="843"/>
      <c r="L18" s="843"/>
      <c r="M18" s="843"/>
      <c r="N18" s="843"/>
      <c r="O18" s="843"/>
      <c r="P18" s="843"/>
      <c r="Q18" s="843"/>
      <c r="R18" s="843"/>
      <c r="T18" s="842"/>
      <c r="V18" s="863"/>
      <c r="W18" s="863"/>
      <c r="X18" s="865"/>
      <c r="Y18" s="865"/>
      <c r="Z18" s="864"/>
      <c r="AA18" s="864"/>
      <c r="AD18" s="863"/>
      <c r="AE18" s="863"/>
      <c r="AF18" s="865"/>
      <c r="AG18" s="865"/>
      <c r="AH18" s="864"/>
      <c r="AI18" s="864"/>
    </row>
    <row r="19" spans="1:35" ht="18" customHeight="1">
      <c r="A19" s="1491" t="s">
        <v>83</v>
      </c>
      <c r="B19" s="590"/>
      <c r="C19" s="2283">
        <v>3.1</v>
      </c>
      <c r="D19" s="2278" t="s">
        <v>311</v>
      </c>
      <c r="E19" s="2265" t="s">
        <v>1130</v>
      </c>
      <c r="F19" s="2279" t="s">
        <v>918</v>
      </c>
      <c r="G19" s="2280" t="s">
        <v>918</v>
      </c>
      <c r="H19" s="2265" t="s">
        <v>1134</v>
      </c>
      <c r="I19" s="2279" t="s">
        <v>918</v>
      </c>
      <c r="J19" s="2279" t="s">
        <v>918</v>
      </c>
      <c r="K19" s="2279" t="s">
        <v>938</v>
      </c>
      <c r="L19" s="2279" t="s">
        <v>918</v>
      </c>
      <c r="M19" s="2279" t="s">
        <v>266</v>
      </c>
      <c r="N19" s="2282" t="s">
        <v>918</v>
      </c>
      <c r="O19" s="2282" t="s">
        <v>1133</v>
      </c>
      <c r="P19" s="843"/>
      <c r="Q19" s="843"/>
      <c r="R19" s="843"/>
      <c r="T19" s="842">
        <f>T14+7</f>
        <v>45558</v>
      </c>
      <c r="U19">
        <f>U14+1</f>
        <v>3</v>
      </c>
      <c r="V19" s="863">
        <f>V14+5</f>
        <v>15</v>
      </c>
      <c r="W19" s="863">
        <f>V19</f>
        <v>15</v>
      </c>
      <c r="X19" s="865">
        <f>V19*2</f>
        <v>30</v>
      </c>
      <c r="Y19" s="865">
        <f>X19</f>
        <v>30</v>
      </c>
      <c r="Z19" s="864">
        <f>V19*3</f>
        <v>45</v>
      </c>
      <c r="AA19" s="864">
        <f>Z19</f>
        <v>45</v>
      </c>
      <c r="AC19">
        <f>AC14+1</f>
        <v>39</v>
      </c>
      <c r="AD19" s="863">
        <f>AD14+5</f>
        <v>15</v>
      </c>
      <c r="AE19" s="863">
        <f>AE14+AD19</f>
        <v>210</v>
      </c>
      <c r="AF19" s="865">
        <f t="shared" ref="AF19" si="0">AD19*2</f>
        <v>30</v>
      </c>
      <c r="AG19" s="865">
        <f t="shared" ref="AG19" si="1">AF19+AG14</f>
        <v>420</v>
      </c>
      <c r="AH19" s="864">
        <f t="shared" ref="AH19" si="2">AD19*3</f>
        <v>45</v>
      </c>
      <c r="AI19" s="864">
        <f t="shared" ref="AI19" si="3">AH19+AI14</f>
        <v>630</v>
      </c>
    </row>
    <row r="20" spans="1:35" ht="16" customHeight="1">
      <c r="A20" s="1492"/>
      <c r="B20" s="1106"/>
      <c r="C20" s="2283"/>
      <c r="D20" s="2278"/>
      <c r="E20" s="2265"/>
      <c r="F20" s="2279"/>
      <c r="G20" s="2280"/>
      <c r="H20" s="2265"/>
      <c r="I20" s="2279"/>
      <c r="J20" s="2279"/>
      <c r="K20" s="2279"/>
      <c r="L20" s="2279"/>
      <c r="M20" s="2279"/>
      <c r="N20" s="2282"/>
      <c r="O20" s="2282"/>
      <c r="P20" s="843"/>
      <c r="Q20" s="843"/>
      <c r="R20" s="843"/>
      <c r="T20" s="842"/>
      <c r="V20" s="863"/>
      <c r="W20" s="863"/>
      <c r="X20" s="865"/>
      <c r="Y20" s="865"/>
      <c r="Z20" s="864"/>
      <c r="AA20" s="864"/>
      <c r="AD20" s="863"/>
      <c r="AE20" s="863"/>
      <c r="AF20" s="865"/>
      <c r="AG20" s="865"/>
      <c r="AH20" s="864"/>
      <c r="AI20" s="864"/>
    </row>
    <row r="21" spans="1:35" ht="16" customHeight="1">
      <c r="A21" s="1492"/>
      <c r="B21" s="1106"/>
      <c r="C21" s="843"/>
      <c r="D21" s="843"/>
      <c r="E21" s="843"/>
      <c r="F21" s="843"/>
      <c r="G21" s="843"/>
      <c r="H21" s="843"/>
      <c r="I21" s="843"/>
      <c r="J21" s="912"/>
      <c r="K21" s="843"/>
      <c r="L21" s="843"/>
      <c r="M21" s="843"/>
      <c r="N21" s="843"/>
      <c r="O21" s="843"/>
      <c r="P21" s="843"/>
      <c r="Q21" s="843"/>
      <c r="R21" s="843"/>
      <c r="T21" s="842"/>
      <c r="V21" s="863"/>
      <c r="W21" s="863"/>
      <c r="X21" s="865"/>
      <c r="Y21" s="865"/>
      <c r="Z21" s="864"/>
      <c r="AA21" s="864"/>
      <c r="AD21" s="863"/>
      <c r="AE21" s="863"/>
      <c r="AF21" s="865"/>
      <c r="AG21" s="865"/>
      <c r="AH21" s="864"/>
      <c r="AI21" s="864"/>
    </row>
    <row r="22" spans="1:35" ht="16" customHeight="1">
      <c r="A22" s="1492"/>
      <c r="B22" s="1168" t="s">
        <v>817</v>
      </c>
      <c r="C22" s="843"/>
      <c r="D22" s="843"/>
      <c r="E22" s="843"/>
      <c r="F22" s="843"/>
      <c r="G22" s="843"/>
      <c r="H22" s="843"/>
      <c r="I22" s="843"/>
      <c r="J22" s="912"/>
      <c r="K22" s="843"/>
      <c r="L22" s="843"/>
      <c r="M22" s="843"/>
      <c r="N22" s="843"/>
      <c r="O22" s="843"/>
      <c r="P22" s="843"/>
      <c r="Q22" s="843"/>
      <c r="R22" s="843"/>
      <c r="T22" s="842"/>
      <c r="V22" s="863"/>
      <c r="W22" s="863"/>
      <c r="X22" s="865"/>
      <c r="Y22" s="865"/>
      <c r="Z22" s="864"/>
      <c r="AA22" s="864"/>
      <c r="AD22" s="863"/>
      <c r="AE22" s="863"/>
      <c r="AF22" s="865"/>
      <c r="AG22" s="865"/>
      <c r="AH22" s="864"/>
      <c r="AI22" s="864"/>
    </row>
    <row r="23" spans="1:35" ht="17" customHeight="1">
      <c r="A23" s="1493"/>
      <c r="B23" s="1107"/>
      <c r="C23" s="843"/>
      <c r="D23" s="843"/>
      <c r="E23" s="843"/>
      <c r="F23" s="843"/>
      <c r="G23" s="843"/>
      <c r="H23" s="843"/>
      <c r="I23" s="843"/>
      <c r="J23" s="912"/>
      <c r="K23" s="843"/>
      <c r="L23" s="843"/>
      <c r="M23" s="843"/>
      <c r="N23" s="843"/>
      <c r="O23" s="843"/>
      <c r="P23" s="843"/>
      <c r="Q23" s="843"/>
      <c r="R23" s="843"/>
      <c r="T23" s="842"/>
      <c r="V23" s="863"/>
      <c r="W23" s="863"/>
      <c r="X23" s="865"/>
      <c r="Y23" s="865"/>
      <c r="Z23" s="864"/>
      <c r="AA23" s="864"/>
      <c r="AD23" s="863"/>
      <c r="AE23" s="863"/>
      <c r="AF23" s="865"/>
      <c r="AG23" s="865"/>
      <c r="AH23" s="864"/>
      <c r="AI23" s="864"/>
    </row>
    <row r="24" spans="1:35" ht="18" customHeight="1">
      <c r="A24" s="1491" t="s">
        <v>105</v>
      </c>
      <c r="B24" s="590"/>
      <c r="C24" s="2283">
        <v>4.0999999999999996</v>
      </c>
      <c r="D24" s="2278" t="s">
        <v>311</v>
      </c>
      <c r="E24" s="2265" t="s">
        <v>1130</v>
      </c>
      <c r="F24" s="2279" t="s">
        <v>918</v>
      </c>
      <c r="G24" s="2280" t="s">
        <v>918</v>
      </c>
      <c r="H24" s="2265" t="s">
        <v>1135</v>
      </c>
      <c r="I24" s="2279" t="s">
        <v>918</v>
      </c>
      <c r="J24" s="2279" t="s">
        <v>918</v>
      </c>
      <c r="K24" s="2279" t="s">
        <v>938</v>
      </c>
      <c r="L24" s="2279" t="s">
        <v>918</v>
      </c>
      <c r="M24" s="2279" t="s">
        <v>266</v>
      </c>
      <c r="N24" s="2282" t="s">
        <v>918</v>
      </c>
      <c r="O24" s="2282" t="s">
        <v>1133</v>
      </c>
      <c r="P24" s="843"/>
      <c r="Q24" s="843"/>
      <c r="R24" s="843"/>
      <c r="T24" s="842">
        <f>T19+7</f>
        <v>45565</v>
      </c>
      <c r="U24">
        <f>U19+1</f>
        <v>4</v>
      </c>
      <c r="V24" s="863">
        <f>V19+5</f>
        <v>20</v>
      </c>
      <c r="W24" s="863">
        <f>V24</f>
        <v>20</v>
      </c>
      <c r="X24" s="865">
        <f>V24*2</f>
        <v>40</v>
      </c>
      <c r="Y24" s="865">
        <f>X24</f>
        <v>40</v>
      </c>
      <c r="Z24" s="864">
        <f>V24*3</f>
        <v>60</v>
      </c>
      <c r="AA24" s="864">
        <f>Z24</f>
        <v>60</v>
      </c>
      <c r="AC24">
        <f>AC19+1</f>
        <v>40</v>
      </c>
      <c r="AD24" s="863">
        <f>AD19+5</f>
        <v>20</v>
      </c>
      <c r="AE24" s="863">
        <f>AE19+AD24</f>
        <v>230</v>
      </c>
      <c r="AF24" s="865">
        <f t="shared" ref="AF24" si="4">AD24*2</f>
        <v>40</v>
      </c>
      <c r="AG24" s="865">
        <f t="shared" ref="AG24" si="5">AF24+AG19</f>
        <v>460</v>
      </c>
      <c r="AH24" s="864">
        <f t="shared" ref="AH24" si="6">AD24*3</f>
        <v>60</v>
      </c>
      <c r="AI24" s="864">
        <f t="shared" ref="AI24" si="7">AH24+AI19</f>
        <v>690</v>
      </c>
    </row>
    <row r="25" spans="1:35" ht="16" customHeight="1">
      <c r="A25" s="1492"/>
      <c r="B25" s="1106"/>
      <c r="C25" s="2283"/>
      <c r="D25" s="2278"/>
      <c r="E25" s="2265"/>
      <c r="F25" s="2279"/>
      <c r="G25" s="2280"/>
      <c r="H25" s="2265"/>
      <c r="I25" s="2279"/>
      <c r="J25" s="2279"/>
      <c r="K25" s="2279"/>
      <c r="L25" s="2279"/>
      <c r="M25" s="2279"/>
      <c r="N25" s="2282"/>
      <c r="O25" s="2282"/>
      <c r="P25" s="843"/>
      <c r="Q25" s="843"/>
      <c r="R25" s="843"/>
      <c r="T25" s="842"/>
      <c r="V25" s="863"/>
      <c r="W25" s="863"/>
      <c r="X25" s="865"/>
      <c r="Y25" s="865"/>
      <c r="Z25" s="864"/>
      <c r="AA25" s="864"/>
      <c r="AD25" s="863"/>
      <c r="AE25" s="863"/>
      <c r="AF25" s="865"/>
      <c r="AG25" s="865"/>
      <c r="AH25" s="864"/>
      <c r="AI25" s="864"/>
    </row>
    <row r="26" spans="1:35" ht="16" customHeight="1">
      <c r="A26" s="1492"/>
      <c r="B26" s="1106"/>
      <c r="C26" s="843"/>
      <c r="D26" s="843"/>
      <c r="E26" s="843"/>
      <c r="F26" s="843"/>
      <c r="G26" s="843"/>
      <c r="H26" s="843"/>
      <c r="I26" s="843"/>
      <c r="J26" s="912"/>
      <c r="K26" s="843"/>
      <c r="L26" s="843"/>
      <c r="M26" s="843"/>
      <c r="N26" s="843"/>
      <c r="O26" s="843"/>
      <c r="P26" s="843"/>
      <c r="Q26" s="843"/>
      <c r="R26" s="843"/>
      <c r="T26" s="842"/>
      <c r="V26" s="863"/>
      <c r="W26" s="863"/>
      <c r="X26" s="865"/>
      <c r="Y26" s="865"/>
      <c r="Z26" s="864"/>
      <c r="AA26" s="864"/>
      <c r="AD26" s="863"/>
      <c r="AE26" s="863"/>
      <c r="AF26" s="865"/>
      <c r="AG26" s="865"/>
      <c r="AH26" s="864"/>
      <c r="AI26" s="864"/>
    </row>
    <row r="27" spans="1:35" ht="16" customHeight="1">
      <c r="A27" s="1492"/>
      <c r="B27" s="1169" t="s">
        <v>818</v>
      </c>
      <c r="C27" s="843"/>
      <c r="D27" s="843"/>
      <c r="E27" s="843"/>
      <c r="F27" s="843"/>
      <c r="G27" s="843"/>
      <c r="H27" s="843"/>
      <c r="I27" s="843"/>
      <c r="J27" s="912"/>
      <c r="K27" s="843"/>
      <c r="L27" s="843"/>
      <c r="M27" s="843"/>
      <c r="N27" s="843"/>
      <c r="O27" s="843"/>
      <c r="P27" s="843"/>
      <c r="Q27" s="843"/>
      <c r="R27" s="843"/>
      <c r="T27" s="842"/>
      <c r="V27" s="863"/>
      <c r="W27" s="863"/>
      <c r="X27" s="865"/>
      <c r="Y27" s="865"/>
      <c r="Z27" s="864"/>
      <c r="AA27" s="864"/>
      <c r="AD27" s="863"/>
      <c r="AE27" s="863"/>
      <c r="AF27" s="865"/>
      <c r="AG27" s="865"/>
      <c r="AH27" s="864"/>
      <c r="AI27" s="864"/>
    </row>
    <row r="28" spans="1:35" ht="17" customHeight="1">
      <c r="A28" s="1493"/>
      <c r="B28" s="1107"/>
      <c r="C28" s="843"/>
      <c r="D28" s="843"/>
      <c r="E28" s="843"/>
      <c r="F28" s="843"/>
      <c r="G28" s="843"/>
      <c r="H28" s="843"/>
      <c r="I28" s="843"/>
      <c r="J28" s="912"/>
      <c r="K28" s="843"/>
      <c r="L28" s="843"/>
      <c r="M28" s="843"/>
      <c r="N28" s="843"/>
      <c r="O28" s="843"/>
      <c r="P28" s="843"/>
      <c r="Q28" s="843"/>
      <c r="R28" s="843"/>
      <c r="T28" s="842"/>
      <c r="V28" s="863"/>
      <c r="W28" s="863"/>
      <c r="X28" s="865"/>
      <c r="Y28" s="865"/>
      <c r="Z28" s="864"/>
      <c r="AA28" s="864"/>
      <c r="AD28" s="863"/>
      <c r="AE28" s="863"/>
      <c r="AF28" s="865"/>
      <c r="AG28" s="865"/>
      <c r="AH28" s="864"/>
      <c r="AI28" s="864"/>
    </row>
    <row r="29" spans="1:35" ht="18" customHeight="1">
      <c r="A29" s="1491" t="s">
        <v>138</v>
      </c>
      <c r="B29" s="590"/>
      <c r="C29" s="2283">
        <v>5.0999999999999996</v>
      </c>
      <c r="D29" s="2278" t="s">
        <v>311</v>
      </c>
      <c r="E29" s="2265" t="s">
        <v>1130</v>
      </c>
      <c r="F29" s="2279" t="s">
        <v>918</v>
      </c>
      <c r="G29" s="2280" t="s">
        <v>918</v>
      </c>
      <c r="H29" s="2265" t="s">
        <v>1136</v>
      </c>
      <c r="I29" s="2279" t="s">
        <v>918</v>
      </c>
      <c r="J29" s="2279" t="s">
        <v>938</v>
      </c>
      <c r="K29" s="2279" t="s">
        <v>938</v>
      </c>
      <c r="L29" s="2279" t="s">
        <v>918</v>
      </c>
      <c r="M29" s="2279" t="s">
        <v>266</v>
      </c>
      <c r="N29" s="2282" t="s">
        <v>918</v>
      </c>
      <c r="O29" s="2282" t="s">
        <v>1137</v>
      </c>
      <c r="P29" s="843"/>
      <c r="Q29" s="843"/>
      <c r="R29" s="843"/>
      <c r="T29" s="842">
        <f>T24+7</f>
        <v>45572</v>
      </c>
      <c r="U29">
        <f>U24+1</f>
        <v>5</v>
      </c>
      <c r="V29" s="863">
        <f>V24+5</f>
        <v>25</v>
      </c>
      <c r="W29" s="863">
        <f>V29</f>
        <v>25</v>
      </c>
      <c r="X29" s="865">
        <f>V29*2</f>
        <v>50</v>
      </c>
      <c r="Y29" s="865">
        <f>X29</f>
        <v>50</v>
      </c>
      <c r="Z29" s="864">
        <f>V29*3</f>
        <v>75</v>
      </c>
      <c r="AA29" s="864">
        <f>Z29</f>
        <v>75</v>
      </c>
      <c r="AC29">
        <f>AC24+1</f>
        <v>41</v>
      </c>
      <c r="AD29" s="863">
        <f>AD24+5</f>
        <v>25</v>
      </c>
      <c r="AE29" s="863">
        <f>AE24+AD29</f>
        <v>255</v>
      </c>
      <c r="AF29" s="865">
        <f t="shared" ref="AF29" si="8">AD29*2</f>
        <v>50</v>
      </c>
      <c r="AG29" s="865">
        <f t="shared" ref="AG29" si="9">AF29+AG24</f>
        <v>510</v>
      </c>
      <c r="AH29" s="864">
        <f t="shared" ref="AH29" si="10">AD29*3</f>
        <v>75</v>
      </c>
      <c r="AI29" s="864">
        <f t="shared" ref="AI29" si="11">AH29+AI24</f>
        <v>765</v>
      </c>
    </row>
    <row r="30" spans="1:35" ht="16" customHeight="1">
      <c r="A30" s="1492"/>
      <c r="B30" s="1170" t="s">
        <v>797</v>
      </c>
      <c r="C30" s="2283"/>
      <c r="D30" s="2278"/>
      <c r="E30" s="2265"/>
      <c r="F30" s="2279"/>
      <c r="G30" s="2280"/>
      <c r="H30" s="2265"/>
      <c r="I30" s="2279"/>
      <c r="J30" s="2279"/>
      <c r="K30" s="2279"/>
      <c r="L30" s="2279"/>
      <c r="M30" s="2279"/>
      <c r="N30" s="2282"/>
      <c r="O30" s="2282"/>
      <c r="P30" s="843"/>
      <c r="Q30" s="843"/>
      <c r="R30" s="843"/>
      <c r="T30" s="842"/>
      <c r="V30" s="863"/>
      <c r="W30" s="863"/>
      <c r="X30" s="865"/>
      <c r="Y30" s="865"/>
      <c r="Z30" s="864"/>
      <c r="AA30" s="864"/>
      <c r="AD30" s="863"/>
      <c r="AE30" s="863"/>
      <c r="AF30" s="865"/>
      <c r="AG30" s="865"/>
      <c r="AH30" s="864"/>
      <c r="AI30" s="864"/>
    </row>
    <row r="31" spans="1:35" ht="16" customHeight="1">
      <c r="A31" s="1492"/>
      <c r="B31" s="1106"/>
      <c r="C31" s="843"/>
      <c r="D31" s="843"/>
      <c r="E31" s="843"/>
      <c r="F31" s="843"/>
      <c r="G31" s="843"/>
      <c r="H31" s="843"/>
      <c r="I31" s="843"/>
      <c r="J31" s="912"/>
      <c r="K31" s="843"/>
      <c r="L31" s="843"/>
      <c r="M31" s="843"/>
      <c r="N31" s="843"/>
      <c r="O31" s="843"/>
      <c r="P31" s="843"/>
      <c r="Q31" s="843"/>
      <c r="R31" s="843"/>
      <c r="T31" s="842"/>
      <c r="V31" s="863"/>
      <c r="W31" s="863"/>
      <c r="X31" s="865"/>
      <c r="Y31" s="865"/>
      <c r="Z31" s="864"/>
      <c r="AA31" s="864"/>
      <c r="AD31" s="863"/>
      <c r="AE31" s="863"/>
      <c r="AF31" s="865"/>
      <c r="AG31" s="865"/>
      <c r="AH31" s="864"/>
      <c r="AI31" s="864"/>
    </row>
    <row r="32" spans="1:35" ht="16" customHeight="1">
      <c r="A32" s="1492"/>
      <c r="B32" s="1106"/>
      <c r="C32" s="843"/>
      <c r="D32" s="843"/>
      <c r="E32" s="843"/>
      <c r="F32" s="843"/>
      <c r="G32" s="843"/>
      <c r="H32" s="843"/>
      <c r="I32" s="843"/>
      <c r="J32" s="912"/>
      <c r="K32" s="843"/>
      <c r="L32" s="843"/>
      <c r="M32" s="843"/>
      <c r="N32" s="843"/>
      <c r="O32" s="843"/>
      <c r="P32" s="843"/>
      <c r="Q32" s="843"/>
      <c r="R32" s="843"/>
      <c r="T32" s="842"/>
      <c r="V32" s="863"/>
      <c r="W32" s="863"/>
      <c r="X32" s="865"/>
      <c r="Y32" s="865"/>
      <c r="Z32" s="864"/>
      <c r="AA32" s="864"/>
      <c r="AD32" s="863"/>
      <c r="AE32" s="863"/>
      <c r="AF32" s="865"/>
      <c r="AG32" s="865"/>
      <c r="AH32" s="864"/>
      <c r="AI32" s="864"/>
    </row>
    <row r="33" spans="1:35" ht="17" customHeight="1">
      <c r="A33" s="1493"/>
      <c r="B33" s="1107"/>
      <c r="C33" s="843"/>
      <c r="D33" s="843"/>
      <c r="E33" s="843"/>
      <c r="F33" s="843"/>
      <c r="G33" s="843"/>
      <c r="H33" s="843"/>
      <c r="I33" s="843"/>
      <c r="J33" s="912"/>
      <c r="K33" s="843"/>
      <c r="L33" s="843"/>
      <c r="M33" s="843"/>
      <c r="N33" s="843"/>
      <c r="O33" s="843"/>
      <c r="P33" s="843"/>
      <c r="Q33" s="843"/>
      <c r="R33" s="843"/>
      <c r="T33" s="842"/>
      <c r="V33" s="863"/>
      <c r="W33" s="863"/>
      <c r="X33" s="865"/>
      <c r="Y33" s="865"/>
      <c r="Z33" s="864"/>
      <c r="AA33" s="864"/>
      <c r="AD33" s="863"/>
      <c r="AE33" s="863"/>
      <c r="AF33" s="865"/>
      <c r="AG33" s="865"/>
      <c r="AH33" s="864"/>
      <c r="AI33" s="864"/>
    </row>
    <row r="34" spans="1:35" ht="18" customHeight="1">
      <c r="A34" s="1491" t="s">
        <v>194</v>
      </c>
      <c r="B34" s="590"/>
      <c r="C34" s="2265">
        <v>6.1</v>
      </c>
      <c r="D34" s="2278" t="s">
        <v>311</v>
      </c>
      <c r="E34" s="2265" t="s">
        <v>1130</v>
      </c>
      <c r="F34" s="2279" t="s">
        <v>918</v>
      </c>
      <c r="G34" s="2280" t="s">
        <v>918</v>
      </c>
      <c r="H34" s="2265" t="s">
        <v>1138</v>
      </c>
      <c r="I34" s="2279" t="s">
        <v>918</v>
      </c>
      <c r="J34" s="2279" t="s">
        <v>938</v>
      </c>
      <c r="K34" s="2279" t="s">
        <v>938</v>
      </c>
      <c r="L34" s="2279" t="s">
        <v>918</v>
      </c>
      <c r="M34" s="2279" t="s">
        <v>266</v>
      </c>
      <c r="N34" s="2282" t="s">
        <v>918</v>
      </c>
      <c r="O34" s="2282" t="s">
        <v>1137</v>
      </c>
      <c r="P34" s="843"/>
      <c r="Q34" s="843"/>
      <c r="R34" s="843"/>
      <c r="T34" s="842">
        <f>T29+7</f>
        <v>45579</v>
      </c>
      <c r="U34">
        <f>U29+1</f>
        <v>6</v>
      </c>
      <c r="V34" s="863">
        <f>V29+5</f>
        <v>30</v>
      </c>
      <c r="W34" s="863">
        <f>V34</f>
        <v>30</v>
      </c>
      <c r="X34" s="865">
        <f>V34*2</f>
        <v>60</v>
      </c>
      <c r="Y34" s="865">
        <f>X34</f>
        <v>60</v>
      </c>
      <c r="Z34" s="864">
        <f>V34*3</f>
        <v>90</v>
      </c>
      <c r="AA34" s="864">
        <f>Z34</f>
        <v>90</v>
      </c>
      <c r="AC34">
        <f>AC29+1</f>
        <v>42</v>
      </c>
      <c r="AD34" s="863">
        <f>AD29+5</f>
        <v>30</v>
      </c>
      <c r="AE34" s="863">
        <f>AE29+AD34</f>
        <v>285</v>
      </c>
      <c r="AF34" s="865">
        <f t="shared" ref="AF34" si="12">AD34*2</f>
        <v>60</v>
      </c>
      <c r="AG34" s="865">
        <f t="shared" ref="AG34" si="13">AF34+AG29</f>
        <v>570</v>
      </c>
      <c r="AH34" s="864">
        <f t="shared" ref="AH34" si="14">AD34*3</f>
        <v>90</v>
      </c>
      <c r="AI34" s="864">
        <f t="shared" ref="AI34" si="15">AH34+AI29</f>
        <v>855</v>
      </c>
    </row>
    <row r="35" spans="1:35" ht="16" customHeight="1">
      <c r="A35" s="1492"/>
      <c r="B35" s="1106"/>
      <c r="C35" s="2265"/>
      <c r="D35" s="2278"/>
      <c r="E35" s="2265"/>
      <c r="F35" s="2279"/>
      <c r="G35" s="2280"/>
      <c r="H35" s="2265"/>
      <c r="I35" s="2279"/>
      <c r="J35" s="2279"/>
      <c r="K35" s="2279"/>
      <c r="L35" s="2279"/>
      <c r="M35" s="2279"/>
      <c r="N35" s="2282"/>
      <c r="O35" s="2282"/>
      <c r="P35" s="843"/>
      <c r="Q35" s="843"/>
      <c r="R35" s="843"/>
      <c r="T35" s="842"/>
      <c r="V35" s="863"/>
      <c r="W35" s="863"/>
      <c r="X35" s="865"/>
      <c r="Y35" s="865"/>
      <c r="Z35" s="864"/>
      <c r="AA35" s="864"/>
      <c r="AD35" s="863"/>
      <c r="AE35" s="863"/>
      <c r="AF35" s="865"/>
      <c r="AG35" s="865"/>
      <c r="AH35" s="864"/>
      <c r="AI35" s="864"/>
    </row>
    <row r="36" spans="1:35" ht="16" customHeight="1">
      <c r="A36" s="1492"/>
      <c r="B36" s="1106"/>
      <c r="C36" s="843"/>
      <c r="D36" s="843"/>
      <c r="E36" s="843"/>
      <c r="F36" s="843"/>
      <c r="G36" s="843"/>
      <c r="H36" s="843"/>
      <c r="I36" s="843"/>
      <c r="J36" s="912"/>
      <c r="K36" s="843"/>
      <c r="L36" s="843"/>
      <c r="M36" s="843"/>
      <c r="N36" s="843"/>
      <c r="O36" s="843"/>
      <c r="P36" s="843"/>
      <c r="Q36" s="843"/>
      <c r="R36" s="843"/>
      <c r="T36" s="842"/>
      <c r="V36" s="863"/>
      <c r="W36" s="863"/>
      <c r="X36" s="865"/>
      <c r="Y36" s="865"/>
      <c r="Z36" s="864"/>
      <c r="AA36" s="864"/>
      <c r="AD36" s="863"/>
      <c r="AE36" s="863"/>
      <c r="AF36" s="865"/>
      <c r="AG36" s="865"/>
      <c r="AH36" s="864"/>
      <c r="AI36" s="864"/>
    </row>
    <row r="37" spans="1:35" ht="16" customHeight="1">
      <c r="A37" s="1492"/>
      <c r="B37" s="1106"/>
      <c r="C37" s="843"/>
      <c r="D37" s="843"/>
      <c r="E37" s="843"/>
      <c r="F37" s="843"/>
      <c r="G37" s="843"/>
      <c r="H37" s="843"/>
      <c r="I37" s="843"/>
      <c r="J37" s="912"/>
      <c r="K37" s="843"/>
      <c r="L37" s="843"/>
      <c r="M37" s="843"/>
      <c r="N37" s="843"/>
      <c r="O37" s="843"/>
      <c r="P37" s="843"/>
      <c r="Q37" s="843"/>
      <c r="R37" s="843"/>
      <c r="T37" s="842"/>
      <c r="V37" s="863"/>
      <c r="W37" s="863"/>
      <c r="X37" s="865"/>
      <c r="Y37" s="865"/>
      <c r="Z37" s="864"/>
      <c r="AA37" s="864"/>
      <c r="AD37" s="863"/>
      <c r="AE37" s="863"/>
      <c r="AF37" s="865"/>
      <c r="AG37" s="865"/>
      <c r="AH37" s="864"/>
      <c r="AI37" s="864"/>
    </row>
    <row r="38" spans="1:35" ht="17" customHeight="1">
      <c r="A38" s="1493"/>
      <c r="B38" s="1107"/>
      <c r="C38" s="843"/>
      <c r="D38" s="843"/>
      <c r="E38" s="843"/>
      <c r="F38" s="843"/>
      <c r="G38" s="843"/>
      <c r="H38" s="843"/>
      <c r="I38" s="843"/>
      <c r="J38" s="912"/>
      <c r="K38" s="843"/>
      <c r="L38" s="843"/>
      <c r="M38" s="843"/>
      <c r="N38" s="843"/>
      <c r="O38" s="843"/>
      <c r="P38" s="843"/>
      <c r="Q38" s="843"/>
      <c r="R38" s="843"/>
      <c r="T38" s="842"/>
      <c r="V38" s="863"/>
      <c r="W38" s="863"/>
      <c r="X38" s="865"/>
      <c r="Y38" s="865"/>
      <c r="Z38" s="864"/>
      <c r="AA38" s="864"/>
      <c r="AD38" s="863"/>
      <c r="AE38" s="863"/>
      <c r="AF38" s="865"/>
      <c r="AG38" s="865"/>
      <c r="AH38" s="864"/>
      <c r="AI38" s="864"/>
    </row>
    <row r="39" spans="1:35" ht="61.5" customHeight="1">
      <c r="A39" s="1491" t="s">
        <v>799</v>
      </c>
      <c r="B39" s="590"/>
      <c r="C39" s="843"/>
      <c r="D39" s="2278" t="s">
        <v>311</v>
      </c>
      <c r="E39" s="2265" t="s">
        <v>1139</v>
      </c>
      <c r="F39" s="2279" t="s">
        <v>918</v>
      </c>
      <c r="G39" s="2280" t="s">
        <v>918</v>
      </c>
      <c r="H39" s="1141" t="s">
        <v>1140</v>
      </c>
      <c r="I39" s="1164" t="s">
        <v>918</v>
      </c>
      <c r="J39" s="1164" t="s">
        <v>918</v>
      </c>
      <c r="K39" s="1164" t="s">
        <v>938</v>
      </c>
      <c r="L39" s="1141" t="s">
        <v>918</v>
      </c>
      <c r="M39" s="1141" t="s">
        <v>266</v>
      </c>
      <c r="N39" s="898" t="s">
        <v>918</v>
      </c>
      <c r="O39" s="898" t="s">
        <v>1141</v>
      </c>
      <c r="P39" s="843"/>
      <c r="Q39" s="843"/>
      <c r="R39" s="843"/>
      <c r="T39" s="842">
        <f>T34+7</f>
        <v>45586</v>
      </c>
      <c r="U39">
        <f>U34+1</f>
        <v>7</v>
      </c>
      <c r="V39" s="863">
        <f>V34+5</f>
        <v>35</v>
      </c>
      <c r="W39" s="863">
        <f>V39</f>
        <v>35</v>
      </c>
      <c r="X39" s="865">
        <f>V39*2</f>
        <v>70</v>
      </c>
      <c r="Y39" s="865">
        <f>X39</f>
        <v>70</v>
      </c>
      <c r="Z39" s="864">
        <f>V39*3</f>
        <v>105</v>
      </c>
      <c r="AA39" s="864">
        <f>Z39</f>
        <v>105</v>
      </c>
      <c r="AC39">
        <f>AC34+1</f>
        <v>43</v>
      </c>
      <c r="AD39" s="863">
        <f>AD34+5</f>
        <v>35</v>
      </c>
      <c r="AE39" s="863">
        <f>AE34+AD39</f>
        <v>320</v>
      </c>
      <c r="AF39" s="865">
        <f t="shared" ref="AF39" si="16">AD39*2</f>
        <v>70</v>
      </c>
      <c r="AG39" s="865">
        <f t="shared" ref="AG39" si="17">AF39+AG34</f>
        <v>640</v>
      </c>
      <c r="AH39" s="864">
        <f t="shared" ref="AH39" si="18">AD39*3</f>
        <v>105</v>
      </c>
      <c r="AI39" s="864">
        <f t="shared" ref="AI39" si="19">AH39+AI34</f>
        <v>960</v>
      </c>
    </row>
    <row r="40" spans="1:35" ht="18" customHeight="1">
      <c r="A40" s="1492"/>
      <c r="B40" s="1106"/>
      <c r="C40" s="843"/>
      <c r="D40" s="2278"/>
      <c r="E40" s="2265"/>
      <c r="F40" s="2279"/>
      <c r="G40" s="2280"/>
      <c r="H40" s="843"/>
      <c r="I40" s="843"/>
      <c r="J40" s="912"/>
      <c r="K40" s="843"/>
      <c r="L40" s="843"/>
      <c r="M40" s="843"/>
      <c r="N40" s="843"/>
      <c r="O40" s="843"/>
      <c r="P40" s="843"/>
      <c r="Q40" s="843"/>
      <c r="R40" s="843"/>
      <c r="T40" s="842"/>
      <c r="V40" s="863"/>
      <c r="W40" s="863"/>
      <c r="X40" s="865"/>
      <c r="Y40" s="865"/>
      <c r="Z40" s="864"/>
      <c r="AA40" s="864"/>
      <c r="AD40" s="863"/>
      <c r="AE40" s="863"/>
      <c r="AF40" s="865"/>
      <c r="AG40" s="865"/>
      <c r="AH40" s="864"/>
      <c r="AI40" s="864"/>
    </row>
    <row r="41" spans="1:35" ht="18" customHeight="1">
      <c r="A41" s="1492"/>
      <c r="B41" s="1106"/>
      <c r="C41" s="843"/>
      <c r="D41" s="843"/>
      <c r="E41" s="843"/>
      <c r="F41" s="843"/>
      <c r="G41" s="843"/>
      <c r="H41" s="843"/>
      <c r="I41" s="843"/>
      <c r="J41" s="912"/>
      <c r="K41" s="843"/>
      <c r="L41" s="843"/>
      <c r="M41" s="843"/>
      <c r="N41" s="843"/>
      <c r="O41" s="843"/>
      <c r="P41" s="843"/>
      <c r="Q41" s="843"/>
      <c r="R41" s="843"/>
      <c r="T41" s="842"/>
      <c r="V41" s="863"/>
      <c r="W41" s="863"/>
      <c r="X41" s="865"/>
      <c r="Y41" s="865"/>
      <c r="Z41" s="864"/>
      <c r="AA41" s="864"/>
      <c r="AD41" s="863"/>
      <c r="AE41" s="863"/>
      <c r="AF41" s="865"/>
      <c r="AG41" s="865"/>
      <c r="AH41" s="864"/>
      <c r="AI41" s="864"/>
    </row>
    <row r="42" spans="1:35" ht="18" customHeight="1">
      <c r="A42" s="1492"/>
      <c r="B42" s="1106"/>
      <c r="C42" s="843"/>
      <c r="D42" s="843"/>
      <c r="E42" s="843"/>
      <c r="F42" s="843"/>
      <c r="G42" s="843"/>
      <c r="H42" s="843"/>
      <c r="I42" s="843"/>
      <c r="J42" s="912"/>
      <c r="K42" s="843"/>
      <c r="L42" s="843"/>
      <c r="M42" s="843"/>
      <c r="N42" s="843"/>
      <c r="O42" s="843"/>
      <c r="P42" s="843"/>
      <c r="Q42" s="843"/>
      <c r="R42" s="843"/>
      <c r="T42" s="842"/>
      <c r="V42" s="863"/>
      <c r="W42" s="863"/>
      <c r="X42" s="865"/>
      <c r="Y42" s="865"/>
      <c r="Z42" s="864"/>
      <c r="AA42" s="864"/>
      <c r="AD42" s="863"/>
      <c r="AE42" s="863"/>
      <c r="AF42" s="865"/>
      <c r="AG42" s="865"/>
      <c r="AH42" s="864"/>
      <c r="AI42" s="864"/>
    </row>
    <row r="43" spans="1:35" ht="18" customHeight="1">
      <c r="A43" s="1493"/>
      <c r="B43" s="1107"/>
      <c r="C43" s="843"/>
      <c r="D43" s="843"/>
      <c r="E43" s="843"/>
      <c r="F43" s="843"/>
      <c r="G43" s="843"/>
      <c r="H43" s="843"/>
      <c r="I43" s="843"/>
      <c r="J43" s="912"/>
      <c r="K43" s="843"/>
      <c r="L43" s="843"/>
      <c r="M43" s="843"/>
      <c r="N43" s="843"/>
      <c r="O43" s="843"/>
      <c r="P43" s="843"/>
      <c r="Q43" s="843"/>
      <c r="R43" s="843"/>
      <c r="T43" s="842"/>
      <c r="V43" s="863"/>
      <c r="W43" s="863"/>
      <c r="X43" s="865"/>
      <c r="Y43" s="865"/>
      <c r="Z43" s="864"/>
      <c r="AA43" s="864"/>
      <c r="AD43" s="863"/>
      <c r="AE43" s="863"/>
      <c r="AF43" s="865"/>
      <c r="AG43" s="865"/>
      <c r="AH43" s="864"/>
      <c r="AI43" s="864"/>
    </row>
    <row r="44" spans="1:35" ht="15" customHeight="1">
      <c r="A44" s="1418" t="s">
        <v>6</v>
      </c>
      <c r="B44" s="1108"/>
      <c r="C44" s="1192"/>
      <c r="D44" s="1192"/>
      <c r="E44" s="1192"/>
      <c r="F44" s="1192"/>
      <c r="G44" s="1192"/>
      <c r="H44" s="1192"/>
      <c r="I44" s="1192"/>
      <c r="J44" s="1195"/>
      <c r="K44" s="1192"/>
      <c r="L44" s="1192"/>
      <c r="M44" s="1192"/>
      <c r="N44" s="1192"/>
      <c r="O44" s="1192"/>
      <c r="P44" s="1192"/>
      <c r="Q44" s="1192"/>
      <c r="R44" s="843"/>
      <c r="T44" s="842">
        <f>T39+7</f>
        <v>45593</v>
      </c>
      <c r="V44" s="863"/>
      <c r="W44" s="863"/>
      <c r="X44" s="865"/>
      <c r="Y44" s="865"/>
      <c r="Z44" s="864"/>
      <c r="AA44" s="864"/>
      <c r="AD44" s="863"/>
      <c r="AE44" s="863"/>
      <c r="AF44" s="865"/>
      <c r="AG44" s="865"/>
      <c r="AH44" s="864"/>
      <c r="AI44" s="864"/>
    </row>
    <row r="45" spans="1:35" ht="18" customHeight="1">
      <c r="A45" s="1418"/>
      <c r="B45" s="1109"/>
      <c r="C45" s="1192"/>
      <c r="D45" s="1192"/>
      <c r="E45" s="1192"/>
      <c r="F45" s="1192"/>
      <c r="G45" s="1192"/>
      <c r="H45" s="1192"/>
      <c r="I45" s="1192"/>
      <c r="J45" s="1195"/>
      <c r="K45" s="1192"/>
      <c r="L45" s="1192"/>
      <c r="M45" s="1192"/>
      <c r="N45" s="1192"/>
      <c r="O45" s="1192"/>
      <c r="P45" s="1192"/>
      <c r="Q45" s="1192"/>
      <c r="R45" s="843"/>
      <c r="T45" s="842"/>
      <c r="V45" s="863"/>
      <c r="W45" s="863"/>
      <c r="X45" s="865"/>
      <c r="Y45" s="865"/>
      <c r="Z45" s="864"/>
      <c r="AA45" s="864"/>
      <c r="AD45" s="863"/>
      <c r="AE45" s="863"/>
      <c r="AF45" s="865"/>
      <c r="AG45" s="865"/>
      <c r="AH45" s="864"/>
      <c r="AI45" s="864"/>
    </row>
    <row r="46" spans="1:35" ht="18" customHeight="1">
      <c r="A46" s="1418"/>
      <c r="B46" s="1109"/>
      <c r="C46" s="1192"/>
      <c r="D46" s="1192"/>
      <c r="E46" s="1192"/>
      <c r="F46" s="1192"/>
      <c r="G46" s="1192"/>
      <c r="H46" s="1192"/>
      <c r="I46" s="1192"/>
      <c r="J46" s="1195"/>
      <c r="K46" s="1192"/>
      <c r="L46" s="1192"/>
      <c r="M46" s="1192"/>
      <c r="N46" s="1192"/>
      <c r="O46" s="1192"/>
      <c r="P46" s="1192"/>
      <c r="Q46" s="1192"/>
      <c r="R46" s="843"/>
      <c r="T46" s="842"/>
      <c r="V46" s="863"/>
      <c r="W46" s="863"/>
      <c r="X46" s="865"/>
      <c r="Y46" s="865"/>
      <c r="Z46" s="864"/>
      <c r="AA46" s="864"/>
      <c r="AD46" s="863"/>
      <c r="AE46" s="863"/>
      <c r="AF46" s="865"/>
      <c r="AG46" s="865"/>
      <c r="AH46" s="864"/>
      <c r="AI46" s="864"/>
    </row>
    <row r="47" spans="1:35" ht="18" customHeight="1">
      <c r="A47" s="1418"/>
      <c r="B47" s="1109"/>
      <c r="C47" s="1192"/>
      <c r="D47" s="1192"/>
      <c r="E47" s="1192"/>
      <c r="F47" s="1192"/>
      <c r="G47" s="1192"/>
      <c r="H47" s="1192"/>
      <c r="I47" s="1192"/>
      <c r="J47" s="1195"/>
      <c r="K47" s="1192"/>
      <c r="L47" s="1192"/>
      <c r="M47" s="1192"/>
      <c r="N47" s="1192"/>
      <c r="O47" s="1192"/>
      <c r="P47" s="1192"/>
      <c r="Q47" s="1192"/>
      <c r="R47" s="843"/>
      <c r="T47" s="842"/>
      <c r="V47" s="863"/>
      <c r="W47" s="863"/>
      <c r="X47" s="865"/>
      <c r="Y47" s="865"/>
      <c r="Z47" s="864"/>
      <c r="AA47" s="864"/>
      <c r="AD47" s="863"/>
      <c r="AE47" s="863"/>
      <c r="AF47" s="865"/>
      <c r="AG47" s="865"/>
      <c r="AH47" s="864"/>
      <c r="AI47" s="864"/>
    </row>
    <row r="48" spans="1:35" ht="18" customHeight="1">
      <c r="A48" s="1418"/>
      <c r="B48" s="1110"/>
      <c r="C48" s="1192"/>
      <c r="D48" s="1192"/>
      <c r="E48" s="1192"/>
      <c r="F48" s="1192"/>
      <c r="G48" s="1192"/>
      <c r="H48" s="1192"/>
      <c r="I48" s="1192"/>
      <c r="J48" s="1195"/>
      <c r="K48" s="1192"/>
      <c r="L48" s="1192"/>
      <c r="M48" s="1192"/>
      <c r="N48" s="1192"/>
      <c r="O48" s="1192"/>
      <c r="P48" s="1192"/>
      <c r="Q48" s="1192"/>
      <c r="R48" s="843"/>
      <c r="T48" s="842"/>
      <c r="V48" s="863"/>
      <c r="W48" s="863"/>
      <c r="X48" s="865"/>
      <c r="Y48" s="865"/>
      <c r="Z48" s="864"/>
      <c r="AA48" s="864"/>
      <c r="AD48" s="863"/>
      <c r="AE48" s="863"/>
      <c r="AF48" s="865"/>
      <c r="AG48" s="865"/>
      <c r="AH48" s="864"/>
      <c r="AI48" s="864"/>
    </row>
    <row r="49" spans="1:35" ht="15" customHeight="1">
      <c r="A49" s="1418" t="s">
        <v>17</v>
      </c>
      <c r="B49" s="1171"/>
      <c r="C49" s="843"/>
      <c r="D49" s="2278" t="s">
        <v>311</v>
      </c>
      <c r="E49" s="2265" t="s">
        <v>1130</v>
      </c>
      <c r="F49" s="2279" t="s">
        <v>918</v>
      </c>
      <c r="G49" s="2280" t="s">
        <v>918</v>
      </c>
      <c r="H49" s="2265" t="s">
        <v>1142</v>
      </c>
      <c r="I49" s="2279" t="s">
        <v>918</v>
      </c>
      <c r="J49" s="2279" t="s">
        <v>918</v>
      </c>
      <c r="K49" s="2279" t="s">
        <v>938</v>
      </c>
      <c r="L49" s="2279" t="s">
        <v>918</v>
      </c>
      <c r="M49" s="2279" t="s">
        <v>266</v>
      </c>
      <c r="N49" s="2279" t="s">
        <v>918</v>
      </c>
      <c r="O49" s="2282" t="s">
        <v>1137</v>
      </c>
      <c r="P49" s="843"/>
      <c r="Q49" s="843"/>
      <c r="R49" s="843"/>
      <c r="T49" s="842">
        <f>T44+7</f>
        <v>45600</v>
      </c>
      <c r="U49">
        <f>U39+1</f>
        <v>8</v>
      </c>
      <c r="V49" s="863">
        <f>V44+5</f>
        <v>5</v>
      </c>
      <c r="W49" s="863">
        <f>V49+W$39</f>
        <v>40</v>
      </c>
      <c r="X49" s="865">
        <f>V49*2</f>
        <v>10</v>
      </c>
      <c r="Y49" s="865">
        <f>X49+Y$39</f>
        <v>80</v>
      </c>
      <c r="Z49" s="864">
        <f>V49*3</f>
        <v>15</v>
      </c>
      <c r="AA49" s="864">
        <f>Z49+AA$39</f>
        <v>120</v>
      </c>
      <c r="AC49">
        <f>AC39+1</f>
        <v>44</v>
      </c>
      <c r="AD49" s="863">
        <f>AD44+5</f>
        <v>5</v>
      </c>
      <c r="AE49" s="863">
        <f>AD49+AE$39</f>
        <v>325</v>
      </c>
      <c r="AF49" s="865">
        <f>AD49*2</f>
        <v>10</v>
      </c>
      <c r="AG49" s="865">
        <f>AF49+AG$39</f>
        <v>650</v>
      </c>
      <c r="AH49" s="864">
        <f>AD49*3</f>
        <v>15</v>
      </c>
      <c r="AI49" s="864">
        <f>AH49+AI$39</f>
        <v>975</v>
      </c>
    </row>
    <row r="50" spans="1:35" ht="18" customHeight="1">
      <c r="A50" s="1418"/>
      <c r="B50" s="1172"/>
      <c r="C50" s="843"/>
      <c r="D50" s="2278"/>
      <c r="E50" s="2265"/>
      <c r="F50" s="2279"/>
      <c r="G50" s="2280"/>
      <c r="H50" s="2265"/>
      <c r="I50" s="2279"/>
      <c r="J50" s="2279"/>
      <c r="K50" s="2279"/>
      <c r="L50" s="2279"/>
      <c r="M50" s="2279"/>
      <c r="N50" s="2279"/>
      <c r="O50" s="2282"/>
      <c r="P50" s="843"/>
      <c r="Q50" s="843"/>
      <c r="R50" s="843"/>
      <c r="T50" s="842"/>
      <c r="V50" s="863"/>
      <c r="W50" s="863"/>
      <c r="X50" s="865"/>
      <c r="Y50" s="865"/>
      <c r="Z50" s="864"/>
      <c r="AA50" s="864"/>
      <c r="AD50" s="863"/>
      <c r="AE50" s="863"/>
      <c r="AF50" s="865"/>
      <c r="AG50" s="865"/>
      <c r="AH50" s="864"/>
      <c r="AI50" s="864"/>
    </row>
    <row r="51" spans="1:35" ht="18" customHeight="1">
      <c r="A51" s="1418"/>
      <c r="B51" s="1172"/>
      <c r="C51" s="843"/>
      <c r="D51" s="843"/>
      <c r="E51" s="843"/>
      <c r="F51" s="843"/>
      <c r="G51" s="843"/>
      <c r="H51" s="843"/>
      <c r="I51" s="843"/>
      <c r="J51" s="912"/>
      <c r="K51" s="843"/>
      <c r="L51" s="843"/>
      <c r="M51" s="843"/>
      <c r="N51" s="843"/>
      <c r="O51" s="843"/>
      <c r="P51" s="843"/>
      <c r="Q51" s="843"/>
      <c r="R51" s="843"/>
      <c r="T51" s="842"/>
      <c r="V51" s="863"/>
      <c r="W51" s="863"/>
      <c r="X51" s="865"/>
      <c r="Y51" s="865"/>
      <c r="Z51" s="864"/>
      <c r="AA51" s="864"/>
      <c r="AD51" s="863"/>
      <c r="AE51" s="863"/>
      <c r="AF51" s="865"/>
      <c r="AG51" s="865"/>
      <c r="AH51" s="864"/>
      <c r="AI51" s="864"/>
    </row>
    <row r="52" spans="1:35" ht="18" customHeight="1">
      <c r="A52" s="1418"/>
      <c r="B52" s="1172"/>
      <c r="C52" s="843"/>
      <c r="D52" s="843"/>
      <c r="E52" s="843"/>
      <c r="F52" s="843"/>
      <c r="G52" s="843"/>
      <c r="H52" s="843"/>
      <c r="I52" s="843"/>
      <c r="J52" s="912"/>
      <c r="K52" s="843"/>
      <c r="L52" s="843"/>
      <c r="M52" s="843"/>
      <c r="N52" s="843"/>
      <c r="O52" s="843"/>
      <c r="P52" s="843"/>
      <c r="Q52" s="843"/>
      <c r="R52" s="843"/>
      <c r="T52" s="842"/>
      <c r="V52" s="863"/>
      <c r="W52" s="863"/>
      <c r="X52" s="865"/>
      <c r="Y52" s="865"/>
      <c r="Z52" s="864"/>
      <c r="AA52" s="864"/>
      <c r="AD52" s="863"/>
      <c r="AE52" s="863"/>
      <c r="AF52" s="865"/>
      <c r="AG52" s="865"/>
      <c r="AH52" s="864"/>
      <c r="AI52" s="864"/>
    </row>
    <row r="53" spans="1:35" ht="18" customHeight="1">
      <c r="A53" s="1418"/>
      <c r="B53" s="1173"/>
      <c r="C53" s="843"/>
      <c r="D53" s="843"/>
      <c r="E53" s="843"/>
      <c r="F53" s="843"/>
      <c r="G53" s="843"/>
      <c r="H53" s="843"/>
      <c r="I53" s="843"/>
      <c r="J53" s="912"/>
      <c r="K53" s="843"/>
      <c r="L53" s="843"/>
      <c r="M53" s="843"/>
      <c r="N53" s="843"/>
      <c r="O53" s="843"/>
      <c r="P53" s="843"/>
      <c r="Q53" s="843"/>
      <c r="R53" s="843"/>
      <c r="T53" s="842"/>
      <c r="V53" s="863"/>
      <c r="W53" s="863"/>
      <c r="X53" s="865"/>
      <c r="Y53" s="865"/>
      <c r="Z53" s="864"/>
      <c r="AA53" s="864"/>
      <c r="AD53" s="863"/>
      <c r="AE53" s="863"/>
      <c r="AF53" s="865"/>
      <c r="AG53" s="865"/>
      <c r="AH53" s="864"/>
      <c r="AI53" s="864"/>
    </row>
    <row r="54" spans="1:35" ht="15" customHeight="1">
      <c r="A54" s="1418" t="s">
        <v>34</v>
      </c>
      <c r="B54" s="590"/>
      <c r="C54" s="843"/>
      <c r="D54" s="2278" t="s">
        <v>311</v>
      </c>
      <c r="E54" s="2265" t="s">
        <v>1130</v>
      </c>
      <c r="F54" s="2279" t="s">
        <v>918</v>
      </c>
      <c r="G54" s="2280" t="s">
        <v>918</v>
      </c>
      <c r="H54" s="2265" t="s">
        <v>1143</v>
      </c>
      <c r="I54" s="2279" t="s">
        <v>918</v>
      </c>
      <c r="J54" s="2279" t="s">
        <v>918</v>
      </c>
      <c r="K54" s="2279" t="s">
        <v>938</v>
      </c>
      <c r="L54" s="2279" t="s">
        <v>918</v>
      </c>
      <c r="M54" s="2279" t="s">
        <v>918</v>
      </c>
      <c r="N54" s="843"/>
      <c r="O54" s="843"/>
      <c r="P54" s="843"/>
      <c r="Q54" s="843"/>
      <c r="R54" s="843"/>
      <c r="T54" s="842">
        <f>T49+7</f>
        <v>45607</v>
      </c>
      <c r="U54">
        <f>U49+1</f>
        <v>9</v>
      </c>
      <c r="V54" s="863">
        <f>V49+5</f>
        <v>10</v>
      </c>
      <c r="W54" s="863">
        <f>V54+W$39</f>
        <v>45</v>
      </c>
      <c r="X54" s="865">
        <f>V54*2</f>
        <v>20</v>
      </c>
      <c r="Y54" s="865">
        <f>X54+Y$39</f>
        <v>90</v>
      </c>
      <c r="Z54" s="864">
        <f>V54*3</f>
        <v>30</v>
      </c>
      <c r="AA54" s="864">
        <f>Z54+AA$39</f>
        <v>135</v>
      </c>
      <c r="AC54">
        <f>AC49+1</f>
        <v>45</v>
      </c>
      <c r="AD54" s="863">
        <f>AD49+5</f>
        <v>10</v>
      </c>
      <c r="AE54" s="863">
        <f>AD54+AE$39</f>
        <v>330</v>
      </c>
      <c r="AF54" s="865">
        <f>AD54*2</f>
        <v>20</v>
      </c>
      <c r="AG54" s="865">
        <f>AF54+AG$39</f>
        <v>660</v>
      </c>
      <c r="AH54" s="864">
        <f>AD54*3</f>
        <v>30</v>
      </c>
      <c r="AI54" s="864">
        <f>AH54+AI$39</f>
        <v>990</v>
      </c>
    </row>
    <row r="55" spans="1:35" ht="54.75" customHeight="1">
      <c r="A55" s="1418"/>
      <c r="B55" s="1106"/>
      <c r="C55" s="843"/>
      <c r="D55" s="2278"/>
      <c r="E55" s="2265"/>
      <c r="F55" s="2279"/>
      <c r="G55" s="2280"/>
      <c r="H55" s="2265"/>
      <c r="I55" s="2279"/>
      <c r="J55" s="2279"/>
      <c r="K55" s="2279"/>
      <c r="L55" s="2279"/>
      <c r="M55" s="2279"/>
      <c r="N55" s="843"/>
      <c r="O55" s="843"/>
      <c r="P55" s="843"/>
      <c r="Q55" s="843"/>
      <c r="R55" s="843"/>
      <c r="T55" s="842"/>
      <c r="V55" s="863"/>
      <c r="W55" s="863"/>
      <c r="X55" s="865"/>
      <c r="Y55" s="865"/>
      <c r="Z55" s="864"/>
      <c r="AA55" s="864"/>
      <c r="AD55" s="863"/>
      <c r="AE55" s="863"/>
      <c r="AF55" s="865"/>
      <c r="AG55" s="865"/>
      <c r="AH55" s="864"/>
      <c r="AI55" s="864"/>
    </row>
    <row r="56" spans="1:35" ht="18" customHeight="1">
      <c r="A56" s="1418"/>
      <c r="B56" s="1106"/>
      <c r="C56" s="843"/>
      <c r="D56" s="843"/>
      <c r="E56" s="843"/>
      <c r="F56" s="843"/>
      <c r="G56" s="843"/>
      <c r="H56" s="843"/>
      <c r="I56" s="843"/>
      <c r="J56" s="912"/>
      <c r="K56" s="843"/>
      <c r="L56" s="843"/>
      <c r="M56" s="843"/>
      <c r="N56" s="843"/>
      <c r="O56" s="843"/>
      <c r="P56" s="843"/>
      <c r="Q56" s="843"/>
      <c r="R56" s="843"/>
      <c r="T56" s="842"/>
      <c r="V56" s="863"/>
      <c r="W56" s="863"/>
      <c r="X56" s="865"/>
      <c r="Y56" s="865"/>
      <c r="Z56" s="864"/>
      <c r="AA56" s="864"/>
      <c r="AD56" s="863"/>
      <c r="AE56" s="863"/>
      <c r="AF56" s="865"/>
      <c r="AG56" s="865"/>
      <c r="AH56" s="864"/>
      <c r="AI56" s="864"/>
    </row>
    <row r="57" spans="1:35" ht="18" customHeight="1">
      <c r="A57" s="1418"/>
      <c r="B57" s="1106"/>
      <c r="C57" s="843"/>
      <c r="D57" s="843"/>
      <c r="E57" s="843"/>
      <c r="F57" s="843"/>
      <c r="G57" s="843"/>
      <c r="H57" s="843"/>
      <c r="I57" s="843"/>
      <c r="J57" s="912"/>
      <c r="K57" s="843"/>
      <c r="L57" s="843"/>
      <c r="M57" s="843"/>
      <c r="N57" s="843"/>
      <c r="O57" s="843"/>
      <c r="P57" s="843"/>
      <c r="Q57" s="843"/>
      <c r="R57" s="843"/>
      <c r="T57" s="842"/>
      <c r="V57" s="863"/>
      <c r="W57" s="863"/>
      <c r="X57" s="865"/>
      <c r="Y57" s="865"/>
      <c r="Z57" s="864"/>
      <c r="AA57" s="864"/>
      <c r="AD57" s="863"/>
      <c r="AE57" s="863"/>
      <c r="AF57" s="865"/>
      <c r="AG57" s="865"/>
      <c r="AH57" s="864"/>
      <c r="AI57" s="864"/>
    </row>
    <row r="58" spans="1:35" ht="18" customHeight="1">
      <c r="A58" s="1418"/>
      <c r="B58" s="1107"/>
      <c r="C58" s="843"/>
      <c r="D58" s="843"/>
      <c r="E58" s="843"/>
      <c r="F58" s="843"/>
      <c r="G58" s="843"/>
      <c r="H58" s="843"/>
      <c r="I58" s="843"/>
      <c r="J58" s="912"/>
      <c r="K58" s="843"/>
      <c r="L58" s="843"/>
      <c r="M58" s="843"/>
      <c r="N58" s="843"/>
      <c r="O58" s="843"/>
      <c r="P58" s="843"/>
      <c r="Q58" s="843"/>
      <c r="R58" s="843"/>
      <c r="T58" s="842"/>
      <c r="V58" s="863"/>
      <c r="W58" s="863"/>
      <c r="X58" s="865"/>
      <c r="Y58" s="865"/>
      <c r="Z58" s="864"/>
      <c r="AA58" s="864"/>
      <c r="AD58" s="863"/>
      <c r="AE58" s="863"/>
      <c r="AF58" s="865"/>
      <c r="AG58" s="865"/>
      <c r="AH58" s="864"/>
      <c r="AI58" s="864"/>
    </row>
    <row r="59" spans="1:35" ht="15" customHeight="1">
      <c r="A59" s="1418" t="s">
        <v>70</v>
      </c>
      <c r="B59" s="590"/>
      <c r="C59" s="843"/>
      <c r="D59" s="2278" t="s">
        <v>311</v>
      </c>
      <c r="E59" s="2265" t="s">
        <v>1130</v>
      </c>
      <c r="F59" s="2279" t="s">
        <v>918</v>
      </c>
      <c r="G59" s="2280" t="s">
        <v>918</v>
      </c>
      <c r="H59" s="2265" t="s">
        <v>1144</v>
      </c>
      <c r="I59" s="2279" t="s">
        <v>918</v>
      </c>
      <c r="J59" s="2279" t="s">
        <v>918</v>
      </c>
      <c r="K59" s="2279" t="s">
        <v>938</v>
      </c>
      <c r="L59" s="2279" t="s">
        <v>938</v>
      </c>
      <c r="M59" s="2279" t="s">
        <v>918</v>
      </c>
      <c r="N59" s="843"/>
      <c r="O59" s="843"/>
      <c r="P59" s="843"/>
      <c r="Q59" s="843"/>
      <c r="R59" s="843"/>
      <c r="T59" s="842">
        <f>T54+7</f>
        <v>45614</v>
      </c>
      <c r="U59">
        <f>U54+1</f>
        <v>10</v>
      </c>
      <c r="V59" s="863">
        <f>V54+5</f>
        <v>15</v>
      </c>
      <c r="W59" s="863">
        <f>V59+W$39</f>
        <v>50</v>
      </c>
      <c r="X59" s="865">
        <f>V59*2</f>
        <v>30</v>
      </c>
      <c r="Y59" s="865">
        <f>X59+Y$39</f>
        <v>100</v>
      </c>
      <c r="Z59" s="864">
        <f>V59*3</f>
        <v>45</v>
      </c>
      <c r="AA59" s="864">
        <f>Z59+AA$39</f>
        <v>150</v>
      </c>
      <c r="AC59">
        <f>AC54+1</f>
        <v>46</v>
      </c>
      <c r="AD59" s="863">
        <f>AD54+5</f>
        <v>15</v>
      </c>
      <c r="AE59" s="863">
        <f>AD59+AE$39</f>
        <v>335</v>
      </c>
      <c r="AF59" s="865">
        <f>AD59*2</f>
        <v>30</v>
      </c>
      <c r="AG59" s="865">
        <f>AF59+AG$39</f>
        <v>670</v>
      </c>
      <c r="AH59" s="864">
        <f>AD59*3</f>
        <v>45</v>
      </c>
      <c r="AI59" s="864">
        <f>AH59+AI$39</f>
        <v>1005</v>
      </c>
    </row>
    <row r="60" spans="1:35" ht="18" customHeight="1">
      <c r="A60" s="1418"/>
      <c r="B60" s="1170" t="s">
        <v>797</v>
      </c>
      <c r="C60" s="843"/>
      <c r="D60" s="2278"/>
      <c r="E60" s="2265"/>
      <c r="F60" s="2279"/>
      <c r="G60" s="2280"/>
      <c r="H60" s="2265"/>
      <c r="I60" s="2279"/>
      <c r="J60" s="2279"/>
      <c r="K60" s="2279"/>
      <c r="L60" s="2279"/>
      <c r="M60" s="2279"/>
      <c r="N60" s="843"/>
      <c r="O60" s="843"/>
      <c r="P60" s="843"/>
      <c r="Q60" s="843"/>
      <c r="R60" s="843"/>
      <c r="T60" s="842"/>
      <c r="V60" s="863"/>
      <c r="W60" s="863"/>
      <c r="X60" s="865"/>
      <c r="Y60" s="865"/>
      <c r="Z60" s="864"/>
      <c r="AA60" s="864"/>
      <c r="AD60" s="863"/>
      <c r="AE60" s="863"/>
      <c r="AF60" s="865"/>
      <c r="AG60" s="865"/>
      <c r="AH60" s="864"/>
      <c r="AI60" s="864"/>
    </row>
    <row r="61" spans="1:35" ht="18" customHeight="1">
      <c r="A61" s="1418"/>
      <c r="B61" s="1106"/>
      <c r="C61" s="843"/>
      <c r="D61" s="843"/>
      <c r="E61" s="843"/>
      <c r="F61" s="843"/>
      <c r="G61" s="843"/>
      <c r="H61" s="843"/>
      <c r="I61" s="843"/>
      <c r="J61" s="912"/>
      <c r="K61" s="843"/>
      <c r="L61" s="843"/>
      <c r="M61" s="843"/>
      <c r="N61" s="843"/>
      <c r="O61" s="843"/>
      <c r="P61" s="843"/>
      <c r="Q61" s="843"/>
      <c r="R61" s="843"/>
      <c r="T61" s="842"/>
      <c r="V61" s="863"/>
      <c r="W61" s="863"/>
      <c r="X61" s="865"/>
      <c r="Y61" s="865"/>
      <c r="Z61" s="864"/>
      <c r="AA61" s="864"/>
      <c r="AD61" s="863"/>
      <c r="AE61" s="863"/>
      <c r="AF61" s="865"/>
      <c r="AG61" s="865"/>
      <c r="AH61" s="864"/>
      <c r="AI61" s="864"/>
    </row>
    <row r="62" spans="1:35" ht="18" customHeight="1">
      <c r="A62" s="1418"/>
      <c r="B62" s="1106"/>
      <c r="C62" s="843"/>
      <c r="D62" s="843"/>
      <c r="E62" s="843"/>
      <c r="F62" s="843"/>
      <c r="G62" s="843"/>
      <c r="H62" s="843"/>
      <c r="I62" s="843"/>
      <c r="J62" s="912"/>
      <c r="K62" s="843"/>
      <c r="L62" s="843"/>
      <c r="M62" s="843"/>
      <c r="N62" s="843"/>
      <c r="O62" s="843"/>
      <c r="P62" s="843"/>
      <c r="Q62" s="843"/>
      <c r="R62" s="843"/>
      <c r="T62" s="842"/>
      <c r="V62" s="863"/>
      <c r="W62" s="863"/>
      <c r="X62" s="865"/>
      <c r="Y62" s="865"/>
      <c r="Z62" s="864"/>
      <c r="AA62" s="864"/>
      <c r="AD62" s="863"/>
      <c r="AE62" s="863"/>
      <c r="AF62" s="865"/>
      <c r="AG62" s="865"/>
      <c r="AH62" s="864"/>
      <c r="AI62" s="864"/>
    </row>
    <row r="63" spans="1:35" ht="18" customHeight="1">
      <c r="A63" s="1418"/>
      <c r="B63" s="1107"/>
      <c r="C63" s="843"/>
      <c r="D63" s="843"/>
      <c r="E63" s="843"/>
      <c r="F63" s="843"/>
      <c r="G63" s="843"/>
      <c r="H63" s="843"/>
      <c r="I63" s="843"/>
      <c r="J63" s="912"/>
      <c r="K63" s="843"/>
      <c r="L63" s="843"/>
      <c r="M63" s="843"/>
      <c r="N63" s="843"/>
      <c r="O63" s="843"/>
      <c r="P63" s="843"/>
      <c r="Q63" s="843"/>
      <c r="R63" s="843"/>
      <c r="T63" s="842"/>
      <c r="V63" s="863"/>
      <c r="W63" s="863"/>
      <c r="X63" s="865"/>
      <c r="Y63" s="865"/>
      <c r="Z63" s="864"/>
      <c r="AA63" s="864"/>
      <c r="AD63" s="863"/>
      <c r="AE63" s="863"/>
      <c r="AF63" s="865"/>
      <c r="AG63" s="865"/>
      <c r="AH63" s="864"/>
      <c r="AI63" s="864"/>
    </row>
    <row r="64" spans="1:35" ht="15" customHeight="1">
      <c r="A64" s="1418" t="s">
        <v>98</v>
      </c>
      <c r="B64" s="1174" t="s">
        <v>803</v>
      </c>
      <c r="C64" s="1161">
        <v>4.0999999999999996</v>
      </c>
      <c r="D64" s="1162" t="s">
        <v>311</v>
      </c>
      <c r="E64" s="1141" t="s">
        <v>1145</v>
      </c>
      <c r="F64" s="1164" t="s">
        <v>918</v>
      </c>
      <c r="G64" s="1189" t="s">
        <v>918</v>
      </c>
      <c r="H64" s="1141" t="s">
        <v>1146</v>
      </c>
      <c r="I64" s="1164" t="s">
        <v>918</v>
      </c>
      <c r="J64" s="1164" t="s">
        <v>918</v>
      </c>
      <c r="K64" s="1164" t="s">
        <v>938</v>
      </c>
      <c r="L64" s="1164" t="s">
        <v>918</v>
      </c>
      <c r="M64" s="1164" t="s">
        <v>938</v>
      </c>
      <c r="N64" s="1164" t="s">
        <v>918</v>
      </c>
      <c r="O64" s="2279" t="s">
        <v>1147</v>
      </c>
      <c r="P64" s="843"/>
      <c r="Q64" s="843"/>
      <c r="R64" s="843"/>
      <c r="T64" s="842">
        <f>T59+7</f>
        <v>45621</v>
      </c>
      <c r="U64">
        <f>U59+1</f>
        <v>11</v>
      </c>
      <c r="V64" s="863">
        <f>V59+5</f>
        <v>20</v>
      </c>
      <c r="W64" s="863">
        <f>V64+W$39</f>
        <v>55</v>
      </c>
      <c r="X64" s="865">
        <f>V64*2</f>
        <v>40</v>
      </c>
      <c r="Y64" s="865">
        <f>X64+Y$39</f>
        <v>110</v>
      </c>
      <c r="Z64" s="864">
        <f>V64*3</f>
        <v>60</v>
      </c>
      <c r="AA64" s="864">
        <f>Z64+AA$39</f>
        <v>165</v>
      </c>
      <c r="AC64">
        <f>AC59+1</f>
        <v>47</v>
      </c>
      <c r="AD64" s="863">
        <f>AD59+5</f>
        <v>20</v>
      </c>
      <c r="AE64" s="863">
        <f>AD64+AE$39</f>
        <v>340</v>
      </c>
      <c r="AF64" s="865">
        <f>AD64*2</f>
        <v>40</v>
      </c>
      <c r="AG64" s="865">
        <f>AF64+AG$39</f>
        <v>680</v>
      </c>
      <c r="AH64" s="864">
        <f>AD64*3</f>
        <v>60</v>
      </c>
      <c r="AI64" s="864">
        <f>AH64+AI$39</f>
        <v>1020</v>
      </c>
    </row>
    <row r="65" spans="1:35" ht="18" customHeight="1">
      <c r="A65" s="1418"/>
      <c r="B65" s="1118"/>
      <c r="C65" s="1161"/>
      <c r="D65" s="1162"/>
      <c r="E65" s="1141"/>
      <c r="F65" s="1164"/>
      <c r="G65" s="1189"/>
      <c r="H65" s="1141"/>
      <c r="I65" s="1164"/>
      <c r="J65" s="1164"/>
      <c r="K65" s="1164"/>
      <c r="L65" s="1164"/>
      <c r="M65" s="1164"/>
      <c r="N65" s="1164"/>
      <c r="O65" s="2279"/>
      <c r="P65" s="843"/>
      <c r="Q65" s="843"/>
      <c r="R65" s="843"/>
      <c r="T65" s="842"/>
      <c r="V65" s="863"/>
      <c r="W65" s="863"/>
      <c r="X65" s="865"/>
      <c r="Y65" s="865"/>
      <c r="Z65" s="864"/>
      <c r="AA65" s="864"/>
      <c r="AD65" s="863"/>
      <c r="AE65" s="863"/>
      <c r="AF65" s="865"/>
      <c r="AG65" s="865"/>
      <c r="AH65" s="864"/>
      <c r="AI65" s="864"/>
    </row>
    <row r="66" spans="1:35" ht="18" customHeight="1">
      <c r="A66" s="1418"/>
      <c r="B66" s="1118"/>
      <c r="C66" s="843"/>
      <c r="D66" s="843"/>
      <c r="E66" s="843"/>
      <c r="F66" s="843"/>
      <c r="G66" s="843"/>
      <c r="H66" s="843"/>
      <c r="I66" s="843"/>
      <c r="J66" s="912"/>
      <c r="K66" s="843"/>
      <c r="L66" s="843"/>
      <c r="M66" s="843"/>
      <c r="N66" s="843"/>
      <c r="O66" s="843"/>
      <c r="P66" s="843"/>
      <c r="Q66" s="843"/>
      <c r="R66" s="843"/>
      <c r="T66" s="842"/>
      <c r="V66" s="863"/>
      <c r="W66" s="863"/>
      <c r="X66" s="865"/>
      <c r="Y66" s="865"/>
      <c r="Z66" s="864"/>
      <c r="AA66" s="864"/>
      <c r="AD66" s="863"/>
      <c r="AE66" s="863"/>
      <c r="AF66" s="865"/>
      <c r="AG66" s="865"/>
      <c r="AH66" s="864"/>
      <c r="AI66" s="864"/>
    </row>
    <row r="67" spans="1:35" ht="18" customHeight="1">
      <c r="A67" s="1418"/>
      <c r="B67" s="1118"/>
      <c r="C67" s="843"/>
      <c r="D67" s="843"/>
      <c r="E67" s="843"/>
      <c r="F67" s="843"/>
      <c r="G67" s="843"/>
      <c r="H67" s="843"/>
      <c r="I67" s="843"/>
      <c r="J67" s="912"/>
      <c r="K67" s="843"/>
      <c r="L67" s="843"/>
      <c r="M67" s="843"/>
      <c r="N67" s="843"/>
      <c r="O67" s="843"/>
      <c r="P67" s="843"/>
      <c r="Q67" s="843"/>
      <c r="R67" s="843"/>
      <c r="T67" s="842"/>
      <c r="V67" s="863"/>
      <c r="W67" s="863"/>
      <c r="X67" s="865"/>
      <c r="Y67" s="865"/>
      <c r="Z67" s="864"/>
      <c r="AA67" s="864"/>
      <c r="AD67" s="863"/>
      <c r="AE67" s="863"/>
      <c r="AF67" s="865"/>
      <c r="AG67" s="865"/>
      <c r="AH67" s="864"/>
      <c r="AI67" s="864"/>
    </row>
    <row r="68" spans="1:35" ht="18" customHeight="1">
      <c r="A68" s="1418"/>
      <c r="B68" s="1119"/>
      <c r="C68" s="843"/>
      <c r="D68" s="843"/>
      <c r="E68" s="843"/>
      <c r="F68" s="843"/>
      <c r="G68" s="843"/>
      <c r="H68" s="843"/>
      <c r="I68" s="843"/>
      <c r="J68" s="912"/>
      <c r="K68" s="843"/>
      <c r="L68" s="843"/>
      <c r="M68" s="843"/>
      <c r="N68" s="843"/>
      <c r="O68" s="843"/>
      <c r="P68" s="843"/>
      <c r="Q68" s="843"/>
      <c r="R68" s="843"/>
      <c r="T68" s="842"/>
      <c r="V68" s="863"/>
      <c r="W68" s="863"/>
      <c r="X68" s="865"/>
      <c r="Y68" s="865"/>
      <c r="Z68" s="864"/>
      <c r="AA68" s="864"/>
      <c r="AD68" s="863"/>
      <c r="AE68" s="863"/>
      <c r="AF68" s="865"/>
      <c r="AG68" s="865"/>
      <c r="AH68" s="864"/>
      <c r="AI68" s="864"/>
    </row>
    <row r="69" spans="1:35" ht="15" customHeight="1">
      <c r="A69" s="1418" t="s">
        <v>126</v>
      </c>
      <c r="B69" s="590"/>
      <c r="C69" s="2265">
        <v>5.0999999999999996</v>
      </c>
      <c r="D69" s="2278" t="s">
        <v>311</v>
      </c>
      <c r="E69" s="2265" t="s">
        <v>1145</v>
      </c>
      <c r="F69" s="2279" t="s">
        <v>918</v>
      </c>
      <c r="G69" s="2280" t="s">
        <v>918</v>
      </c>
      <c r="H69" s="2265" t="s">
        <v>1148</v>
      </c>
      <c r="I69" s="2279" t="s">
        <v>918</v>
      </c>
      <c r="J69" s="2279" t="s">
        <v>918</v>
      </c>
      <c r="K69" s="2279" t="s">
        <v>938</v>
      </c>
      <c r="L69" s="2279" t="s">
        <v>918</v>
      </c>
      <c r="M69" s="2279" t="s">
        <v>918</v>
      </c>
      <c r="N69" s="2279" t="s">
        <v>918</v>
      </c>
      <c r="O69" s="2279" t="s">
        <v>918</v>
      </c>
      <c r="P69" s="843"/>
      <c r="Q69" s="843"/>
      <c r="R69" s="843"/>
      <c r="T69" s="842">
        <f>T64+7</f>
        <v>45628</v>
      </c>
      <c r="U69">
        <f>U64+1</f>
        <v>12</v>
      </c>
      <c r="V69" s="863">
        <f>V64+5</f>
        <v>25</v>
      </c>
      <c r="W69" s="863">
        <f>V69+W$39</f>
        <v>60</v>
      </c>
      <c r="X69" s="865">
        <f>V69*2</f>
        <v>50</v>
      </c>
      <c r="Y69" s="865">
        <f>X69+Y$39</f>
        <v>120</v>
      </c>
      <c r="Z69" s="864">
        <f>V69*3</f>
        <v>75</v>
      </c>
      <c r="AA69" s="864">
        <f>Z69+AA$39</f>
        <v>180</v>
      </c>
      <c r="AC69">
        <f>AC64+1</f>
        <v>48</v>
      </c>
      <c r="AD69" s="863">
        <f>AD64+5</f>
        <v>25</v>
      </c>
      <c r="AE69" s="863">
        <f>AD69+AE$39</f>
        <v>345</v>
      </c>
      <c r="AF69" s="865">
        <f>AD69*2</f>
        <v>50</v>
      </c>
      <c r="AG69" s="865">
        <f>AF69+AG$39</f>
        <v>690</v>
      </c>
      <c r="AH69" s="864">
        <f>AD69*3</f>
        <v>75</v>
      </c>
      <c r="AI69" s="864">
        <f>AH69+AI$39</f>
        <v>1035</v>
      </c>
    </row>
    <row r="70" spans="1:35" ht="18" customHeight="1">
      <c r="A70" s="1418"/>
      <c r="B70" s="1106"/>
      <c r="C70" s="2265"/>
      <c r="D70" s="2278"/>
      <c r="E70" s="2265"/>
      <c r="F70" s="2279"/>
      <c r="G70" s="2280"/>
      <c r="H70" s="2265"/>
      <c r="I70" s="2279"/>
      <c r="J70" s="2279"/>
      <c r="K70" s="2279"/>
      <c r="L70" s="2279"/>
      <c r="M70" s="2279"/>
      <c r="N70" s="2279"/>
      <c r="O70" s="2279"/>
      <c r="P70" s="843"/>
      <c r="Q70" s="843"/>
      <c r="R70" s="843"/>
      <c r="T70" s="842"/>
      <c r="V70" s="863"/>
      <c r="W70" s="863"/>
      <c r="X70" s="865"/>
      <c r="Y70" s="865"/>
      <c r="Z70" s="864"/>
      <c r="AA70" s="864"/>
      <c r="AD70" s="863"/>
      <c r="AE70" s="863"/>
      <c r="AF70" s="865"/>
      <c r="AG70" s="865"/>
      <c r="AH70" s="864"/>
      <c r="AI70" s="864"/>
    </row>
    <row r="71" spans="1:35" ht="18" customHeight="1">
      <c r="A71" s="1418"/>
      <c r="B71" s="1106"/>
      <c r="C71" s="843"/>
      <c r="D71" s="843"/>
      <c r="E71" s="843"/>
      <c r="F71" s="843"/>
      <c r="G71" s="843"/>
      <c r="H71" s="843"/>
      <c r="I71" s="843"/>
      <c r="J71" s="912"/>
      <c r="K71" s="843"/>
      <c r="L71" s="843"/>
      <c r="M71" s="843"/>
      <c r="N71" s="843"/>
      <c r="O71" s="843"/>
      <c r="P71" s="843"/>
      <c r="Q71" s="843"/>
      <c r="R71" s="843"/>
      <c r="T71" s="842"/>
      <c r="V71" s="863"/>
      <c r="W71" s="863"/>
      <c r="X71" s="865"/>
      <c r="Y71" s="865"/>
      <c r="Z71" s="864"/>
      <c r="AA71" s="864"/>
      <c r="AD71" s="863"/>
      <c r="AE71" s="863"/>
      <c r="AF71" s="865"/>
      <c r="AG71" s="865"/>
      <c r="AH71" s="864"/>
      <c r="AI71" s="864"/>
    </row>
    <row r="72" spans="1:35" ht="18" customHeight="1">
      <c r="A72" s="1418"/>
      <c r="B72" s="1106"/>
      <c r="C72" s="843"/>
      <c r="D72" s="843"/>
      <c r="E72" s="843"/>
      <c r="F72" s="843"/>
      <c r="G72" s="843"/>
      <c r="H72" s="843"/>
      <c r="I72" s="843"/>
      <c r="J72" s="912"/>
      <c r="K72" s="843"/>
      <c r="L72" s="843"/>
      <c r="M72" s="843"/>
      <c r="N72" s="843"/>
      <c r="O72" s="843"/>
      <c r="P72" s="843"/>
      <c r="Q72" s="843"/>
      <c r="R72" s="843"/>
      <c r="T72" s="842"/>
      <c r="V72" s="863"/>
      <c r="W72" s="863"/>
      <c r="X72" s="865"/>
      <c r="Y72" s="865"/>
      <c r="Z72" s="864"/>
      <c r="AA72" s="864"/>
      <c r="AD72" s="863"/>
      <c r="AE72" s="863"/>
      <c r="AF72" s="865"/>
      <c r="AG72" s="865"/>
      <c r="AH72" s="864"/>
      <c r="AI72" s="864"/>
    </row>
    <row r="73" spans="1:35" ht="18" customHeight="1">
      <c r="A73" s="1418"/>
      <c r="B73" s="1107"/>
      <c r="C73" s="843"/>
      <c r="D73" s="843"/>
      <c r="E73" s="843"/>
      <c r="F73" s="843"/>
      <c r="G73" s="843"/>
      <c r="H73" s="843"/>
      <c r="I73" s="843"/>
      <c r="J73" s="912"/>
      <c r="K73" s="843"/>
      <c r="L73" s="843"/>
      <c r="M73" s="843"/>
      <c r="N73" s="843"/>
      <c r="O73" s="843"/>
      <c r="P73" s="843"/>
      <c r="Q73" s="843"/>
      <c r="R73" s="843"/>
      <c r="T73" s="842"/>
      <c r="V73" s="863"/>
      <c r="W73" s="863"/>
      <c r="X73" s="865"/>
      <c r="Y73" s="865"/>
      <c r="Z73" s="864"/>
      <c r="AA73" s="864"/>
      <c r="AD73" s="863"/>
      <c r="AE73" s="863"/>
      <c r="AF73" s="865"/>
      <c r="AG73" s="865"/>
      <c r="AH73" s="864"/>
      <c r="AI73" s="864"/>
    </row>
    <row r="74" spans="1:35" ht="15" customHeight="1">
      <c r="A74" s="1418" t="s">
        <v>159</v>
      </c>
      <c r="B74" s="590"/>
      <c r="C74" s="843"/>
      <c r="D74" s="2278" t="s">
        <v>311</v>
      </c>
      <c r="E74" s="2265" t="s">
        <v>1145</v>
      </c>
      <c r="F74" s="2279" t="s">
        <v>918</v>
      </c>
      <c r="G74" s="2280" t="s">
        <v>918</v>
      </c>
      <c r="H74" s="2265" t="s">
        <v>1149</v>
      </c>
      <c r="I74" s="2279" t="s">
        <v>918</v>
      </c>
      <c r="J74" s="2279" t="s">
        <v>918</v>
      </c>
      <c r="K74" s="2279" t="s">
        <v>938</v>
      </c>
      <c r="L74" s="2279" t="s">
        <v>918</v>
      </c>
      <c r="M74" s="2279" t="s">
        <v>918</v>
      </c>
      <c r="N74" s="843"/>
      <c r="O74" s="843"/>
      <c r="P74" s="843"/>
      <c r="Q74" s="843"/>
      <c r="R74" s="843"/>
      <c r="T74" s="842">
        <f>T69+7</f>
        <v>45635</v>
      </c>
      <c r="U74">
        <f>U69+1</f>
        <v>13</v>
      </c>
      <c r="V74" s="863">
        <f>V69+5</f>
        <v>30</v>
      </c>
      <c r="W74" s="863">
        <f>V74+W$39</f>
        <v>65</v>
      </c>
      <c r="X74" s="865">
        <f>V74*2</f>
        <v>60</v>
      </c>
      <c r="Y74" s="865">
        <f>X74+Y$39</f>
        <v>130</v>
      </c>
      <c r="Z74" s="864">
        <f>V74*3</f>
        <v>90</v>
      </c>
      <c r="AA74" s="864">
        <f>Z74+AA$39</f>
        <v>195</v>
      </c>
      <c r="AC74">
        <f>AC69+1</f>
        <v>49</v>
      </c>
      <c r="AD74" s="863">
        <f>AD69+5</f>
        <v>30</v>
      </c>
      <c r="AE74" s="863">
        <f>AD74+AE$39</f>
        <v>350</v>
      </c>
      <c r="AF74" s="865">
        <f>AD74*2</f>
        <v>60</v>
      </c>
      <c r="AG74" s="865">
        <f>AF74+AG$39</f>
        <v>700</v>
      </c>
      <c r="AH74" s="864">
        <f>AD74*3</f>
        <v>90</v>
      </c>
      <c r="AI74" s="864">
        <f>AH74+AI$39</f>
        <v>1050</v>
      </c>
    </row>
    <row r="75" spans="1:35" ht="18" customHeight="1">
      <c r="A75" s="1418"/>
      <c r="B75" s="1106"/>
      <c r="C75" s="843"/>
      <c r="D75" s="2278"/>
      <c r="E75" s="2265"/>
      <c r="F75" s="2279"/>
      <c r="G75" s="2280"/>
      <c r="H75" s="2265"/>
      <c r="I75" s="2279"/>
      <c r="J75" s="2279"/>
      <c r="K75" s="2279"/>
      <c r="L75" s="2279"/>
      <c r="M75" s="2279"/>
      <c r="N75" s="843"/>
      <c r="O75" s="843"/>
      <c r="P75" s="843"/>
      <c r="Q75" s="843"/>
      <c r="R75" s="843"/>
      <c r="T75" s="842"/>
      <c r="V75" s="863"/>
      <c r="W75" s="863"/>
      <c r="X75" s="865"/>
      <c r="Y75" s="865"/>
      <c r="Z75" s="864"/>
      <c r="AA75" s="864"/>
      <c r="AD75" s="863"/>
      <c r="AE75" s="863"/>
      <c r="AF75" s="865"/>
      <c r="AG75" s="865"/>
      <c r="AH75" s="864"/>
      <c r="AI75" s="864"/>
    </row>
    <row r="76" spans="1:35" ht="18" customHeight="1">
      <c r="A76" s="1418"/>
      <c r="B76" s="1106"/>
      <c r="C76" s="843"/>
      <c r="D76" s="843"/>
      <c r="E76" s="843"/>
      <c r="F76" s="843"/>
      <c r="G76" s="843"/>
      <c r="H76" s="843"/>
      <c r="I76" s="843"/>
      <c r="J76" s="912"/>
      <c r="K76" s="843"/>
      <c r="L76" s="843"/>
      <c r="M76" s="843"/>
      <c r="N76" s="843"/>
      <c r="O76" s="843"/>
      <c r="P76" s="843"/>
      <c r="Q76" s="843"/>
      <c r="R76" s="843"/>
      <c r="T76" s="842"/>
      <c r="V76" s="863"/>
      <c r="W76" s="863"/>
      <c r="X76" s="865"/>
      <c r="Y76" s="865"/>
      <c r="Z76" s="864"/>
      <c r="AA76" s="864"/>
      <c r="AD76" s="863"/>
      <c r="AE76" s="863"/>
      <c r="AF76" s="865"/>
      <c r="AG76" s="865"/>
      <c r="AH76" s="864"/>
      <c r="AI76" s="864"/>
    </row>
    <row r="77" spans="1:35" ht="18" customHeight="1">
      <c r="A77" s="1418"/>
      <c r="B77" s="1106"/>
      <c r="C77" s="843"/>
      <c r="D77" s="843"/>
      <c r="E77" s="843"/>
      <c r="F77" s="843"/>
      <c r="G77" s="843"/>
      <c r="H77" s="843"/>
      <c r="I77" s="843"/>
      <c r="J77" s="912"/>
      <c r="K77" s="843"/>
      <c r="L77" s="843"/>
      <c r="M77" s="843"/>
      <c r="N77" s="843"/>
      <c r="O77" s="843"/>
      <c r="P77" s="843"/>
      <c r="Q77" s="843"/>
      <c r="R77" s="843"/>
      <c r="T77" s="842"/>
      <c r="V77" s="863"/>
      <c r="W77" s="863"/>
      <c r="X77" s="865"/>
      <c r="Y77" s="865"/>
      <c r="Z77" s="864"/>
      <c r="AA77" s="864"/>
      <c r="AD77" s="863"/>
      <c r="AE77" s="863"/>
      <c r="AF77" s="865"/>
      <c r="AG77" s="865"/>
      <c r="AH77" s="864"/>
      <c r="AI77" s="864"/>
    </row>
    <row r="78" spans="1:35" ht="18" customHeight="1">
      <c r="A78" s="1418"/>
      <c r="B78" s="1107"/>
      <c r="C78" s="843"/>
      <c r="D78" s="843"/>
      <c r="E78" s="843"/>
      <c r="F78" s="843"/>
      <c r="G78" s="843"/>
      <c r="H78" s="843"/>
      <c r="I78" s="843"/>
      <c r="J78" s="912"/>
      <c r="K78" s="843"/>
      <c r="L78" s="843"/>
      <c r="M78" s="843"/>
      <c r="N78" s="843"/>
      <c r="O78" s="843"/>
      <c r="P78" s="843"/>
      <c r="Q78" s="843"/>
      <c r="R78" s="843"/>
      <c r="T78" s="842"/>
      <c r="V78" s="863"/>
      <c r="W78" s="863"/>
      <c r="X78" s="865"/>
      <c r="Y78" s="865"/>
      <c r="Z78" s="864"/>
      <c r="AA78" s="864"/>
      <c r="AD78" s="863"/>
      <c r="AE78" s="863"/>
      <c r="AF78" s="865"/>
      <c r="AG78" s="865"/>
      <c r="AH78" s="864"/>
      <c r="AI78" s="864"/>
    </row>
    <row r="79" spans="1:35" ht="18" customHeight="1">
      <c r="A79" s="1627" t="s">
        <v>195</v>
      </c>
      <c r="B79" s="590"/>
      <c r="C79" s="843"/>
      <c r="D79" s="2278" t="s">
        <v>1150</v>
      </c>
      <c r="E79" s="2265" t="s">
        <v>1145</v>
      </c>
      <c r="F79" s="2279" t="s">
        <v>918</v>
      </c>
      <c r="G79" s="2280" t="s">
        <v>918</v>
      </c>
      <c r="H79" s="2265" t="s">
        <v>1151</v>
      </c>
      <c r="I79" s="2279" t="s">
        <v>918</v>
      </c>
      <c r="J79" s="2279" t="s">
        <v>918</v>
      </c>
      <c r="K79" s="2279" t="s">
        <v>938</v>
      </c>
      <c r="L79" s="843"/>
      <c r="M79" s="843"/>
      <c r="N79" s="843"/>
      <c r="O79" s="843"/>
      <c r="P79" s="843"/>
      <c r="Q79" s="843"/>
      <c r="R79" s="843"/>
      <c r="T79" s="842">
        <f>T74+7</f>
        <v>45642</v>
      </c>
      <c r="U79">
        <f>U74+1</f>
        <v>14</v>
      </c>
      <c r="V79" s="863">
        <f>V74+5</f>
        <v>35</v>
      </c>
      <c r="W79" s="863">
        <f>V79+W$39</f>
        <v>70</v>
      </c>
      <c r="X79" s="865">
        <f>V79*2</f>
        <v>70</v>
      </c>
      <c r="Y79" s="865">
        <f>X79+Y$39</f>
        <v>140</v>
      </c>
      <c r="Z79" s="864">
        <f>V79*3</f>
        <v>105</v>
      </c>
      <c r="AA79" s="864">
        <f>Z79+AA$39</f>
        <v>210</v>
      </c>
      <c r="AC79">
        <f>AC74+1</f>
        <v>50</v>
      </c>
      <c r="AD79" s="863">
        <f>AD74+5</f>
        <v>35</v>
      </c>
      <c r="AE79" s="863">
        <f>AD79+AE$39</f>
        <v>355</v>
      </c>
      <c r="AF79" s="865">
        <f>AD79*2</f>
        <v>70</v>
      </c>
      <c r="AG79" s="865">
        <f>AF79+AG$39</f>
        <v>710</v>
      </c>
      <c r="AH79" s="864">
        <f>AD79*3</f>
        <v>105</v>
      </c>
      <c r="AI79" s="864">
        <f>AH79+AI$39</f>
        <v>1065</v>
      </c>
    </row>
    <row r="80" spans="1:35" ht="18" customHeight="1">
      <c r="A80" s="1627"/>
      <c r="B80" s="1106"/>
      <c r="C80" s="843"/>
      <c r="D80" s="2278"/>
      <c r="E80" s="2265"/>
      <c r="F80" s="2279"/>
      <c r="G80" s="2280"/>
      <c r="H80" s="2265"/>
      <c r="I80" s="2279"/>
      <c r="J80" s="2279"/>
      <c r="K80" s="2279"/>
      <c r="L80" s="843"/>
      <c r="M80" s="843"/>
      <c r="N80" s="843"/>
      <c r="O80" s="843"/>
      <c r="P80" s="843"/>
      <c r="Q80" s="843"/>
      <c r="R80" s="843"/>
      <c r="T80" s="842"/>
      <c r="V80" s="863"/>
      <c r="W80" s="863"/>
      <c r="X80" s="865"/>
      <c r="Y80" s="865"/>
      <c r="Z80" s="864"/>
      <c r="AA80" s="864"/>
      <c r="AD80" s="863"/>
      <c r="AE80" s="863"/>
      <c r="AF80" s="865"/>
      <c r="AG80" s="865"/>
      <c r="AH80" s="864"/>
      <c r="AI80" s="864"/>
    </row>
    <row r="81" spans="1:35" ht="18" customHeight="1">
      <c r="A81" s="1627"/>
      <c r="B81" s="1106"/>
      <c r="C81" s="843"/>
      <c r="D81" s="843"/>
      <c r="E81" s="843"/>
      <c r="F81" s="843"/>
      <c r="G81" s="843"/>
      <c r="H81" s="843"/>
      <c r="I81" s="843"/>
      <c r="J81" s="912"/>
      <c r="K81" s="843"/>
      <c r="L81" s="843"/>
      <c r="M81" s="843"/>
      <c r="N81" s="843"/>
      <c r="O81" s="843"/>
      <c r="P81" s="843"/>
      <c r="Q81" s="843"/>
      <c r="R81" s="843"/>
      <c r="T81" s="842"/>
      <c r="V81" s="863"/>
      <c r="W81" s="863"/>
      <c r="X81" s="865"/>
      <c r="Y81" s="865"/>
      <c r="Z81" s="864"/>
      <c r="AA81" s="864"/>
      <c r="AD81" s="863"/>
      <c r="AE81" s="863"/>
      <c r="AF81" s="865"/>
      <c r="AG81" s="865"/>
      <c r="AH81" s="864"/>
      <c r="AI81" s="864"/>
    </row>
    <row r="82" spans="1:35" ht="18" customHeight="1">
      <c r="A82" s="1627"/>
      <c r="B82" s="1106"/>
      <c r="C82" s="843"/>
      <c r="D82" s="843"/>
      <c r="E82" s="843"/>
      <c r="F82" s="843"/>
      <c r="G82" s="843"/>
      <c r="H82" s="843"/>
      <c r="I82" s="843"/>
      <c r="J82" s="912"/>
      <c r="K82" s="843"/>
      <c r="L82" s="843"/>
      <c r="M82" s="843"/>
      <c r="N82" s="843"/>
      <c r="O82" s="843"/>
      <c r="P82" s="843"/>
      <c r="Q82" s="843"/>
      <c r="R82" s="843"/>
      <c r="T82" s="842"/>
      <c r="V82" s="863"/>
      <c r="W82" s="863"/>
      <c r="X82" s="865"/>
      <c r="Y82" s="865"/>
      <c r="Z82" s="864"/>
      <c r="AA82" s="864"/>
      <c r="AD82" s="863"/>
      <c r="AE82" s="863"/>
      <c r="AF82" s="865"/>
      <c r="AG82" s="865"/>
      <c r="AH82" s="864"/>
      <c r="AI82" s="864"/>
    </row>
    <row r="83" spans="1:35" ht="18" customHeight="1">
      <c r="A83" s="1418"/>
      <c r="B83" s="1107"/>
      <c r="C83" s="843"/>
      <c r="D83" s="843"/>
      <c r="E83" s="843"/>
      <c r="F83" s="843"/>
      <c r="G83" s="843"/>
      <c r="H83" s="843"/>
      <c r="I83" s="843"/>
      <c r="J83" s="912"/>
      <c r="K83" s="843"/>
      <c r="L83" s="843"/>
      <c r="M83" s="843"/>
      <c r="N83" s="843"/>
      <c r="O83" s="843"/>
      <c r="P83" s="843"/>
      <c r="Q83" s="843"/>
      <c r="R83" s="843"/>
      <c r="T83" s="842"/>
      <c r="V83" s="863"/>
      <c r="W83" s="863"/>
      <c r="X83" s="865"/>
      <c r="Y83" s="865"/>
      <c r="Z83" s="864"/>
      <c r="AA83" s="864"/>
      <c r="AD83" s="863"/>
      <c r="AE83" s="863"/>
      <c r="AF83" s="865"/>
      <c r="AG83" s="865"/>
      <c r="AH83" s="864"/>
      <c r="AI83" s="864"/>
    </row>
    <row r="84" spans="1:35" ht="18" customHeight="1">
      <c r="A84" s="1418" t="s">
        <v>6</v>
      </c>
      <c r="B84" s="1125"/>
      <c r="C84" s="1192"/>
      <c r="D84" s="1192"/>
      <c r="E84" s="1192"/>
      <c r="F84" s="1192"/>
      <c r="G84" s="1192"/>
      <c r="H84" s="1192"/>
      <c r="I84" s="1192"/>
      <c r="J84" s="1195"/>
      <c r="K84" s="1192"/>
      <c r="L84" s="1192"/>
      <c r="M84" s="1192"/>
      <c r="N84" s="1192"/>
      <c r="O84" s="1192"/>
      <c r="P84" s="1192"/>
      <c r="Q84" s="1192"/>
      <c r="R84" s="1192"/>
      <c r="T84" s="842">
        <f>T79+7</f>
        <v>45649</v>
      </c>
      <c r="V84" s="863"/>
      <c r="W84" s="863"/>
      <c r="X84" s="865"/>
      <c r="Y84" s="865"/>
      <c r="Z84" s="864"/>
      <c r="AA84" s="864"/>
      <c r="AD84" s="863"/>
      <c r="AE84" s="863"/>
      <c r="AF84" s="865"/>
      <c r="AG84" s="865"/>
      <c r="AH84" s="864"/>
      <c r="AI84" s="864"/>
    </row>
    <row r="85" spans="1:35" ht="18" customHeight="1">
      <c r="A85" s="1418"/>
      <c r="B85" s="1109"/>
      <c r="C85" s="1192"/>
      <c r="D85" s="1192"/>
      <c r="E85" s="1192"/>
      <c r="F85" s="1192"/>
      <c r="G85" s="1192"/>
      <c r="H85" s="1192"/>
      <c r="I85" s="1192"/>
      <c r="J85" s="1195"/>
      <c r="K85" s="1192"/>
      <c r="L85" s="1192"/>
      <c r="M85" s="1192"/>
      <c r="N85" s="1192"/>
      <c r="O85" s="1192"/>
      <c r="P85" s="1192"/>
      <c r="Q85" s="1192"/>
      <c r="R85" s="1192"/>
      <c r="T85" s="842"/>
      <c r="V85" s="863"/>
      <c r="W85" s="863"/>
      <c r="X85" s="865"/>
      <c r="Y85" s="865"/>
      <c r="Z85" s="864"/>
      <c r="AA85" s="864"/>
      <c r="AD85" s="863"/>
      <c r="AE85" s="863"/>
      <c r="AF85" s="865"/>
      <c r="AG85" s="865"/>
      <c r="AH85" s="864"/>
      <c r="AI85" s="864"/>
    </row>
    <row r="86" spans="1:35" ht="18" customHeight="1">
      <c r="A86" s="1418"/>
      <c r="B86" s="1109" t="s">
        <v>16</v>
      </c>
      <c r="C86" s="1192"/>
      <c r="D86" s="1192"/>
      <c r="E86" s="1192"/>
      <c r="F86" s="1192"/>
      <c r="G86" s="1192"/>
      <c r="H86" s="1192"/>
      <c r="I86" s="1192"/>
      <c r="J86" s="1195"/>
      <c r="K86" s="1192"/>
      <c r="L86" s="1192"/>
      <c r="M86" s="1192"/>
      <c r="N86" s="1192"/>
      <c r="O86" s="1192"/>
      <c r="P86" s="1192"/>
      <c r="Q86" s="1192"/>
      <c r="R86" s="1192"/>
      <c r="T86" s="842"/>
      <c r="V86" s="863"/>
      <c r="W86" s="863"/>
      <c r="X86" s="865"/>
      <c r="Y86" s="865"/>
      <c r="Z86" s="864"/>
      <c r="AA86" s="864"/>
      <c r="AD86" s="863"/>
      <c r="AE86" s="863"/>
      <c r="AF86" s="865"/>
      <c r="AG86" s="865"/>
      <c r="AH86" s="864"/>
      <c r="AI86" s="864"/>
    </row>
    <row r="87" spans="1:35" ht="18" customHeight="1">
      <c r="A87" s="1418"/>
      <c r="B87" s="1109" t="s">
        <v>16</v>
      </c>
      <c r="C87" s="1192"/>
      <c r="D87" s="1192"/>
      <c r="E87" s="1192"/>
      <c r="F87" s="1192"/>
      <c r="G87" s="1192"/>
      <c r="H87" s="1192"/>
      <c r="I87" s="1192"/>
      <c r="J87" s="1195"/>
      <c r="K87" s="1192"/>
      <c r="L87" s="1192"/>
      <c r="M87" s="1192"/>
      <c r="N87" s="1192"/>
      <c r="O87" s="1192"/>
      <c r="P87" s="1192"/>
      <c r="Q87" s="1192"/>
      <c r="R87" s="1192"/>
      <c r="T87" s="842"/>
      <c r="V87" s="863"/>
      <c r="W87" s="863"/>
      <c r="X87" s="865"/>
      <c r="Y87" s="865"/>
      <c r="Z87" s="864"/>
      <c r="AA87" s="864"/>
      <c r="AD87" s="863"/>
      <c r="AE87" s="863"/>
      <c r="AF87" s="865"/>
      <c r="AG87" s="865"/>
      <c r="AH87" s="864"/>
      <c r="AI87" s="864"/>
    </row>
    <row r="88" spans="1:35" ht="18" customHeight="1">
      <c r="A88" s="1418"/>
      <c r="B88" s="1110"/>
      <c r="C88" s="1192"/>
      <c r="D88" s="1192"/>
      <c r="E88" s="1192"/>
      <c r="F88" s="1192"/>
      <c r="G88" s="1192"/>
      <c r="H88" s="1192"/>
      <c r="I88" s="1192"/>
      <c r="J88" s="1195"/>
      <c r="K88" s="1192"/>
      <c r="L88" s="1192"/>
      <c r="M88" s="1192"/>
      <c r="N88" s="1192"/>
      <c r="O88" s="1192"/>
      <c r="P88" s="1192"/>
      <c r="Q88" s="1192"/>
      <c r="R88" s="1192"/>
      <c r="T88" s="842"/>
      <c r="V88" s="863"/>
      <c r="W88" s="863"/>
      <c r="X88" s="865"/>
      <c r="Y88" s="865"/>
      <c r="Z88" s="864"/>
      <c r="AA88" s="864"/>
      <c r="AD88" s="863"/>
      <c r="AE88" s="863"/>
      <c r="AF88" s="865"/>
      <c r="AG88" s="865"/>
      <c r="AH88" s="864"/>
      <c r="AI88" s="864"/>
    </row>
    <row r="89" spans="1:35" ht="15" customHeight="1">
      <c r="A89" s="1418" t="s">
        <v>6</v>
      </c>
      <c r="B89" s="1125"/>
      <c r="C89" s="1192"/>
      <c r="D89" s="1192"/>
      <c r="E89" s="1192"/>
      <c r="F89" s="1192"/>
      <c r="G89" s="1192"/>
      <c r="H89" s="1192"/>
      <c r="I89" s="1192"/>
      <c r="J89" s="1195"/>
      <c r="K89" s="1192"/>
      <c r="L89" s="1192"/>
      <c r="M89" s="1192"/>
      <c r="N89" s="1192"/>
      <c r="O89" s="1192"/>
      <c r="P89" s="1192"/>
      <c r="Q89" s="1192"/>
      <c r="R89" s="1192"/>
      <c r="T89" s="842">
        <f>T84+7</f>
        <v>45656</v>
      </c>
      <c r="V89" s="863"/>
      <c r="W89" s="863"/>
      <c r="X89" s="865"/>
      <c r="Y89" s="865"/>
      <c r="Z89" s="864"/>
      <c r="AA89" s="864"/>
      <c r="AD89" s="863"/>
      <c r="AE89" s="863"/>
      <c r="AF89" s="865"/>
      <c r="AG89" s="865"/>
      <c r="AH89" s="864"/>
      <c r="AI89" s="864"/>
    </row>
    <row r="90" spans="1:35" ht="18" customHeight="1">
      <c r="A90" s="1418"/>
      <c r="B90" s="1109"/>
      <c r="C90" s="1192"/>
      <c r="D90" s="1192"/>
      <c r="E90" s="1192"/>
      <c r="F90" s="1192"/>
      <c r="G90" s="1192"/>
      <c r="H90" s="1192"/>
      <c r="I90" s="1192"/>
      <c r="J90" s="1195"/>
      <c r="K90" s="1192"/>
      <c r="L90" s="1192"/>
      <c r="M90" s="1192"/>
      <c r="N90" s="1192"/>
      <c r="O90" s="1192"/>
      <c r="P90" s="1192"/>
      <c r="Q90" s="1192"/>
      <c r="R90" s="1192"/>
      <c r="T90" s="842"/>
      <c r="V90" s="863"/>
      <c r="W90" s="863"/>
      <c r="X90" s="865"/>
      <c r="Y90" s="865"/>
      <c r="Z90" s="864"/>
      <c r="AA90" s="864"/>
      <c r="AD90" s="863"/>
      <c r="AE90" s="863"/>
      <c r="AF90" s="865"/>
      <c r="AG90" s="865"/>
      <c r="AH90" s="864"/>
      <c r="AI90" s="864"/>
    </row>
    <row r="91" spans="1:35" ht="18" customHeight="1">
      <c r="A91" s="1418"/>
      <c r="B91" s="1109" t="s">
        <v>16</v>
      </c>
      <c r="C91" s="1192"/>
      <c r="D91" s="1192"/>
      <c r="E91" s="1192"/>
      <c r="F91" s="1192"/>
      <c r="G91" s="1192"/>
      <c r="H91" s="1192"/>
      <c r="I91" s="1192"/>
      <c r="J91" s="1195"/>
      <c r="K91" s="1192"/>
      <c r="L91" s="1192"/>
      <c r="M91" s="1192"/>
      <c r="N91" s="1192"/>
      <c r="O91" s="1192"/>
      <c r="P91" s="1192"/>
      <c r="Q91" s="1192"/>
      <c r="R91" s="1192"/>
      <c r="T91" s="842"/>
      <c r="V91" s="863"/>
      <c r="W91" s="863"/>
      <c r="X91" s="865"/>
      <c r="Y91" s="865"/>
      <c r="Z91" s="864"/>
      <c r="AA91" s="864"/>
      <c r="AD91" s="863"/>
      <c r="AE91" s="863"/>
      <c r="AF91" s="865"/>
      <c r="AG91" s="865"/>
      <c r="AH91" s="864"/>
      <c r="AI91" s="864"/>
    </row>
    <row r="92" spans="1:35" ht="18" customHeight="1">
      <c r="A92" s="1418"/>
      <c r="B92" s="1109"/>
      <c r="C92" s="1192"/>
      <c r="D92" s="1192"/>
      <c r="E92" s="1192"/>
      <c r="F92" s="1192"/>
      <c r="G92" s="1192"/>
      <c r="H92" s="1192"/>
      <c r="I92" s="1192"/>
      <c r="J92" s="1195"/>
      <c r="K92" s="1192"/>
      <c r="L92" s="1192"/>
      <c r="M92" s="1192"/>
      <c r="N92" s="1192"/>
      <c r="O92" s="1192"/>
      <c r="P92" s="1192"/>
      <c r="Q92" s="1192"/>
      <c r="R92" s="1192"/>
      <c r="T92" s="842"/>
      <c r="V92" s="863"/>
      <c r="W92" s="863"/>
      <c r="X92" s="865"/>
      <c r="Y92" s="865"/>
      <c r="Z92" s="864"/>
      <c r="AA92" s="864"/>
      <c r="AD92" s="863"/>
      <c r="AE92" s="863"/>
      <c r="AF92" s="865"/>
      <c r="AG92" s="865"/>
      <c r="AH92" s="864"/>
      <c r="AI92" s="864"/>
    </row>
    <row r="93" spans="1:35" ht="18" customHeight="1">
      <c r="A93" s="1418"/>
      <c r="B93" s="1109"/>
      <c r="C93" s="1192"/>
      <c r="D93" s="1192"/>
      <c r="E93" s="1192"/>
      <c r="F93" s="1192"/>
      <c r="G93" s="1192"/>
      <c r="H93" s="1192"/>
      <c r="I93" s="1192"/>
      <c r="J93" s="1195"/>
      <c r="K93" s="1192"/>
      <c r="L93" s="1192"/>
      <c r="M93" s="1192"/>
      <c r="N93" s="1192"/>
      <c r="O93" s="1192"/>
      <c r="P93" s="1192"/>
      <c r="Q93" s="1192"/>
      <c r="R93" s="1192"/>
      <c r="T93" s="842"/>
      <c r="V93" s="863"/>
      <c r="W93" s="863"/>
      <c r="X93" s="865"/>
      <c r="Y93" s="865"/>
      <c r="Z93" s="864"/>
      <c r="AA93" s="864"/>
      <c r="AD93" s="863"/>
      <c r="AE93" s="863"/>
      <c r="AF93" s="865"/>
      <c r="AG93" s="865"/>
      <c r="AH93" s="864"/>
      <c r="AI93" s="864"/>
    </row>
    <row r="94" spans="1:35" ht="15" customHeight="1">
      <c r="A94" s="1418" t="s">
        <v>36</v>
      </c>
      <c r="B94" s="1166" t="s">
        <v>769</v>
      </c>
      <c r="C94" s="843"/>
      <c r="D94" s="843"/>
      <c r="E94" s="843"/>
      <c r="F94" s="843"/>
      <c r="G94" s="843"/>
      <c r="H94" s="843"/>
      <c r="I94" s="843"/>
      <c r="J94" s="912"/>
      <c r="K94" s="843"/>
      <c r="L94" s="843"/>
      <c r="M94" s="843"/>
      <c r="N94" s="843"/>
      <c r="O94" s="843"/>
      <c r="P94" s="843"/>
      <c r="Q94" s="843"/>
      <c r="R94" s="843"/>
      <c r="T94" s="842">
        <f>T89+7</f>
        <v>45663</v>
      </c>
      <c r="U94">
        <f>U79+1</f>
        <v>15</v>
      </c>
      <c r="V94" s="863">
        <f>V89+5</f>
        <v>5</v>
      </c>
      <c r="W94" s="863">
        <f>V94+W$79</f>
        <v>75</v>
      </c>
      <c r="X94" s="865">
        <f>V94*2</f>
        <v>10</v>
      </c>
      <c r="Y94" s="865">
        <f>X94+Y$79</f>
        <v>150</v>
      </c>
      <c r="Z94" s="864">
        <f>V94*3</f>
        <v>15</v>
      </c>
      <c r="AA94" s="864">
        <f>Z94+AA$79</f>
        <v>225</v>
      </c>
      <c r="AC94">
        <f>AC79+1</f>
        <v>51</v>
      </c>
      <c r="AD94" s="863">
        <f>AD89+5</f>
        <v>5</v>
      </c>
      <c r="AE94" s="863">
        <f>AD94+AE$79</f>
        <v>360</v>
      </c>
      <c r="AF94" s="865">
        <f>AD94*2</f>
        <v>10</v>
      </c>
      <c r="AG94" s="865">
        <f>AF94+AG$79</f>
        <v>720</v>
      </c>
      <c r="AH94" s="864">
        <f>AD94*3</f>
        <v>15</v>
      </c>
      <c r="AI94" s="864">
        <f>AH94+AI$79</f>
        <v>1080</v>
      </c>
    </row>
    <row r="95" spans="1:35" ht="18" customHeight="1">
      <c r="A95" s="1418"/>
      <c r="B95" s="1106"/>
      <c r="C95" s="843"/>
      <c r="D95" s="2278" t="s">
        <v>1152</v>
      </c>
      <c r="E95" s="2265" t="s">
        <v>1145</v>
      </c>
      <c r="F95" s="2279" t="s">
        <v>918</v>
      </c>
      <c r="G95" s="2280" t="s">
        <v>918</v>
      </c>
      <c r="H95" s="2265" t="s">
        <v>1153</v>
      </c>
      <c r="I95" s="2279" t="s">
        <v>918</v>
      </c>
      <c r="J95" s="2279" t="s">
        <v>918</v>
      </c>
      <c r="K95" s="2279" t="s">
        <v>938</v>
      </c>
      <c r="L95" s="2279" t="s">
        <v>918</v>
      </c>
      <c r="M95" s="2279" t="s">
        <v>918</v>
      </c>
      <c r="N95" s="843"/>
      <c r="O95" s="843"/>
      <c r="P95" s="843"/>
      <c r="Q95" s="843"/>
      <c r="R95" s="843"/>
      <c r="T95" s="842"/>
      <c r="V95" s="863"/>
      <c r="W95" s="863"/>
      <c r="X95" s="865"/>
      <c r="Y95" s="865"/>
      <c r="Z95" s="864"/>
      <c r="AA95" s="864"/>
      <c r="AD95" s="863"/>
      <c r="AE95" s="863"/>
      <c r="AF95" s="865"/>
      <c r="AG95" s="865"/>
      <c r="AH95" s="864"/>
      <c r="AI95" s="864"/>
    </row>
    <row r="96" spans="1:35" ht="18" customHeight="1">
      <c r="A96" s="1418"/>
      <c r="B96" s="1106"/>
      <c r="C96" s="843"/>
      <c r="D96" s="2278"/>
      <c r="E96" s="2265"/>
      <c r="F96" s="2279"/>
      <c r="G96" s="2280"/>
      <c r="H96" s="2265"/>
      <c r="I96" s="2279"/>
      <c r="J96" s="2279"/>
      <c r="K96" s="2279"/>
      <c r="L96" s="2279"/>
      <c r="M96" s="2279"/>
      <c r="N96" s="843"/>
      <c r="O96" s="843"/>
      <c r="P96" s="843"/>
      <c r="Q96" s="843"/>
      <c r="R96" s="843"/>
      <c r="T96" s="842"/>
      <c r="V96" s="863"/>
      <c r="W96" s="863"/>
      <c r="X96" s="865"/>
      <c r="Y96" s="865"/>
      <c r="Z96" s="864"/>
      <c r="AA96" s="864"/>
      <c r="AD96" s="863"/>
      <c r="AE96" s="863"/>
      <c r="AF96" s="865"/>
      <c r="AG96" s="865"/>
      <c r="AH96" s="864"/>
      <c r="AI96" s="864"/>
    </row>
    <row r="97" spans="1:35" ht="18" customHeight="1">
      <c r="A97" s="1418"/>
      <c r="B97" s="1106"/>
      <c r="C97" s="843"/>
      <c r="D97" s="843"/>
      <c r="E97" s="843"/>
      <c r="F97" s="843"/>
      <c r="G97" s="843"/>
      <c r="H97" s="843"/>
      <c r="I97" s="843"/>
      <c r="J97" s="912"/>
      <c r="K97" s="843"/>
      <c r="L97" s="843"/>
      <c r="M97" s="843"/>
      <c r="N97" s="843"/>
      <c r="O97" s="843"/>
      <c r="P97" s="843"/>
      <c r="Q97" s="843"/>
      <c r="R97" s="843"/>
      <c r="T97" s="842"/>
      <c r="V97" s="863"/>
      <c r="W97" s="863"/>
      <c r="X97" s="865"/>
      <c r="Y97" s="865"/>
      <c r="Z97" s="864"/>
      <c r="AA97" s="864"/>
      <c r="AD97" s="863"/>
      <c r="AE97" s="863"/>
      <c r="AF97" s="865"/>
      <c r="AG97" s="865"/>
      <c r="AH97" s="864"/>
      <c r="AI97" s="864"/>
    </row>
    <row r="98" spans="1:35" ht="18" customHeight="1">
      <c r="A98" s="1418"/>
      <c r="B98" s="1107"/>
      <c r="C98" s="843"/>
      <c r="D98" s="843"/>
      <c r="E98" s="843"/>
      <c r="F98" s="843"/>
      <c r="G98" s="843"/>
      <c r="H98" s="843"/>
      <c r="I98" s="843"/>
      <c r="J98" s="912"/>
      <c r="K98" s="843"/>
      <c r="L98" s="843"/>
      <c r="M98" s="843"/>
      <c r="N98" s="843"/>
      <c r="O98" s="843"/>
      <c r="P98" s="843"/>
      <c r="Q98" s="843"/>
      <c r="R98" s="843"/>
      <c r="T98" s="842"/>
      <c r="V98" s="863"/>
      <c r="W98" s="863"/>
      <c r="X98" s="865"/>
      <c r="Y98" s="865"/>
      <c r="Z98" s="864"/>
      <c r="AA98" s="864"/>
      <c r="AD98" s="863"/>
      <c r="AE98" s="863"/>
      <c r="AF98" s="865"/>
      <c r="AG98" s="865"/>
      <c r="AH98" s="864"/>
      <c r="AI98" s="864"/>
    </row>
    <row r="99" spans="1:35" ht="15" customHeight="1">
      <c r="A99" s="1418" t="s">
        <v>73</v>
      </c>
      <c r="B99" s="590"/>
      <c r="C99" s="843"/>
      <c r="D99" s="2278" t="s">
        <v>1150</v>
      </c>
      <c r="E99" s="2265" t="s">
        <v>1145</v>
      </c>
      <c r="F99" s="2279" t="s">
        <v>918</v>
      </c>
      <c r="G99" s="2280" t="s">
        <v>918</v>
      </c>
      <c r="H99" s="2265" t="s">
        <v>1154</v>
      </c>
      <c r="I99" s="2279" t="s">
        <v>918</v>
      </c>
      <c r="J99" s="2279" t="s">
        <v>918</v>
      </c>
      <c r="K99" s="2279" t="s">
        <v>938</v>
      </c>
      <c r="L99" s="2279" t="s">
        <v>918</v>
      </c>
      <c r="M99" s="2279" t="s">
        <v>918</v>
      </c>
      <c r="N99" s="843"/>
      <c r="O99" s="843"/>
      <c r="P99" s="843"/>
      <c r="Q99" s="843"/>
      <c r="R99" s="843"/>
      <c r="T99" s="842">
        <f>T94+7</f>
        <v>45670</v>
      </c>
      <c r="U99">
        <f>U94+1</f>
        <v>16</v>
      </c>
      <c r="V99" s="863">
        <f>V94+5</f>
        <v>10</v>
      </c>
      <c r="W99" s="863">
        <f>V99+W$79</f>
        <v>80</v>
      </c>
      <c r="X99" s="865">
        <f>V99*2</f>
        <v>20</v>
      </c>
      <c r="Y99" s="865">
        <f>X99+Y$79</f>
        <v>160</v>
      </c>
      <c r="Z99" s="864">
        <f>V99*3</f>
        <v>30</v>
      </c>
      <c r="AA99" s="864">
        <f>Z99+AA$79</f>
        <v>240</v>
      </c>
      <c r="AC99">
        <f>AC94+1</f>
        <v>52</v>
      </c>
      <c r="AD99" s="863">
        <f>AD94+5</f>
        <v>10</v>
      </c>
      <c r="AE99" s="863">
        <f>AD99+AE$79</f>
        <v>365</v>
      </c>
      <c r="AF99" s="865">
        <f>AD99*2</f>
        <v>20</v>
      </c>
      <c r="AG99" s="865">
        <f>AF99+AG$79</f>
        <v>730</v>
      </c>
      <c r="AH99" s="864">
        <f>AD99*3</f>
        <v>30</v>
      </c>
      <c r="AI99" s="864">
        <f>AH99+AI$79</f>
        <v>1095</v>
      </c>
    </row>
    <row r="100" spans="1:35" ht="18" customHeight="1">
      <c r="A100" s="1418"/>
      <c r="B100" s="1106"/>
      <c r="C100" s="843"/>
      <c r="D100" s="2278"/>
      <c r="E100" s="2265"/>
      <c r="F100" s="2279"/>
      <c r="G100" s="2280"/>
      <c r="H100" s="2265"/>
      <c r="I100" s="2279"/>
      <c r="J100" s="2279"/>
      <c r="K100" s="2279"/>
      <c r="L100" s="2279"/>
      <c r="M100" s="2279"/>
      <c r="N100" s="843"/>
      <c r="O100" s="843"/>
      <c r="P100" s="843"/>
      <c r="Q100" s="843"/>
      <c r="R100" s="843"/>
      <c r="T100" s="842"/>
      <c r="V100" s="863"/>
      <c r="W100" s="863"/>
      <c r="X100" s="865"/>
      <c r="Y100" s="865"/>
      <c r="Z100" s="864"/>
      <c r="AA100" s="864"/>
      <c r="AD100" s="863"/>
      <c r="AE100" s="863"/>
      <c r="AF100" s="865"/>
      <c r="AG100" s="865"/>
      <c r="AH100" s="864"/>
      <c r="AI100" s="864"/>
    </row>
    <row r="101" spans="1:35" ht="18" customHeight="1">
      <c r="A101" s="1418"/>
      <c r="B101" s="1106"/>
      <c r="C101" s="843"/>
      <c r="D101" s="843"/>
      <c r="E101" s="843"/>
      <c r="F101" s="843"/>
      <c r="G101" s="843"/>
      <c r="H101" s="843"/>
      <c r="I101" s="843"/>
      <c r="J101" s="912"/>
      <c r="K101" s="843"/>
      <c r="L101" s="843"/>
      <c r="M101" s="843"/>
      <c r="N101" s="843"/>
      <c r="O101" s="843"/>
      <c r="P101" s="843"/>
      <c r="Q101" s="843"/>
      <c r="R101" s="843"/>
      <c r="T101" s="842"/>
      <c r="V101" s="863"/>
      <c r="W101" s="863"/>
      <c r="X101" s="865"/>
      <c r="Y101" s="865"/>
      <c r="Z101" s="864"/>
      <c r="AA101" s="864"/>
      <c r="AD101" s="863"/>
      <c r="AE101" s="863"/>
      <c r="AF101" s="865"/>
      <c r="AG101" s="865"/>
      <c r="AH101" s="864"/>
      <c r="AI101" s="864"/>
    </row>
    <row r="102" spans="1:35" ht="18" customHeight="1">
      <c r="A102" s="1418"/>
      <c r="B102" s="1106"/>
      <c r="C102" s="843"/>
      <c r="D102" s="843"/>
      <c r="E102" s="843"/>
      <c r="F102" s="843"/>
      <c r="G102" s="843"/>
      <c r="H102" s="843"/>
      <c r="I102" s="843"/>
      <c r="J102" s="912"/>
      <c r="K102" s="843"/>
      <c r="L102" s="843"/>
      <c r="M102" s="843"/>
      <c r="N102" s="843"/>
      <c r="O102" s="843"/>
      <c r="P102" s="843"/>
      <c r="Q102" s="843"/>
      <c r="R102" s="843"/>
      <c r="T102" s="842"/>
      <c r="V102" s="863"/>
      <c r="W102" s="863"/>
      <c r="X102" s="865"/>
      <c r="Y102" s="865"/>
      <c r="Z102" s="864"/>
      <c r="AA102" s="864"/>
      <c r="AD102" s="863"/>
      <c r="AE102" s="863"/>
      <c r="AF102" s="865"/>
      <c r="AG102" s="865"/>
      <c r="AH102" s="864"/>
      <c r="AI102" s="864"/>
    </row>
    <row r="103" spans="1:35" ht="18" customHeight="1">
      <c r="A103" s="1418"/>
      <c r="B103" s="1107"/>
      <c r="C103" s="843"/>
      <c r="D103" s="843"/>
      <c r="E103" s="843"/>
      <c r="F103" s="843"/>
      <c r="G103" s="843"/>
      <c r="H103" s="843"/>
      <c r="I103" s="843"/>
      <c r="J103" s="912"/>
      <c r="K103" s="843"/>
      <c r="L103" s="843"/>
      <c r="M103" s="843"/>
      <c r="N103" s="843"/>
      <c r="O103" s="843"/>
      <c r="P103" s="843"/>
      <c r="Q103" s="843"/>
      <c r="R103" s="843"/>
      <c r="T103" s="842"/>
      <c r="V103" s="863"/>
      <c r="W103" s="863"/>
      <c r="X103" s="865"/>
      <c r="Y103" s="865"/>
      <c r="Z103" s="864"/>
      <c r="AA103" s="864"/>
      <c r="AD103" s="863"/>
      <c r="AE103" s="863"/>
      <c r="AF103" s="865"/>
      <c r="AG103" s="865"/>
      <c r="AH103" s="864"/>
      <c r="AI103" s="864"/>
    </row>
    <row r="104" spans="1:35" ht="15" customHeight="1">
      <c r="A104" s="1418" t="s">
        <v>99</v>
      </c>
      <c r="B104" s="590"/>
      <c r="C104" s="843"/>
      <c r="D104" s="2278" t="s">
        <v>1150</v>
      </c>
      <c r="E104" s="2265" t="s">
        <v>1145</v>
      </c>
      <c r="F104" s="2279" t="s">
        <v>918</v>
      </c>
      <c r="G104" s="2280" t="s">
        <v>918</v>
      </c>
      <c r="H104" s="2265" t="s">
        <v>1155</v>
      </c>
      <c r="I104" s="2279" t="s">
        <v>918</v>
      </c>
      <c r="J104" s="2279" t="s">
        <v>918</v>
      </c>
      <c r="K104" s="2279" t="s">
        <v>938</v>
      </c>
      <c r="L104" s="2279" t="s">
        <v>918</v>
      </c>
      <c r="M104" s="2279" t="s">
        <v>938</v>
      </c>
      <c r="N104" s="843"/>
      <c r="O104" s="843"/>
      <c r="P104" s="843"/>
      <c r="Q104" s="843"/>
      <c r="R104" s="843"/>
      <c r="T104" s="842">
        <f>T99+7</f>
        <v>45677</v>
      </c>
      <c r="U104">
        <f>U99+1</f>
        <v>17</v>
      </c>
      <c r="V104" s="863">
        <f>V99+5</f>
        <v>15</v>
      </c>
      <c r="W104" s="863">
        <f>V104+W$79</f>
        <v>85</v>
      </c>
      <c r="X104" s="865">
        <f>V104*2</f>
        <v>30</v>
      </c>
      <c r="Y104" s="865">
        <f>X104+Y$79</f>
        <v>170</v>
      </c>
      <c r="Z104" s="864">
        <f>V104*3</f>
        <v>45</v>
      </c>
      <c r="AA104" s="864">
        <f>Z104+AA$79</f>
        <v>255</v>
      </c>
      <c r="AC104">
        <f>AC99+1</f>
        <v>53</v>
      </c>
      <c r="AD104" s="863">
        <f>AD99+5</f>
        <v>15</v>
      </c>
      <c r="AE104" s="863">
        <f>AD104+AE$79</f>
        <v>370</v>
      </c>
      <c r="AF104" s="865">
        <f>AD104*2</f>
        <v>30</v>
      </c>
      <c r="AG104" s="865">
        <f>AF104+AG$79</f>
        <v>740</v>
      </c>
      <c r="AH104" s="864">
        <f>AD104*3</f>
        <v>45</v>
      </c>
      <c r="AI104" s="864">
        <f>AH104+AI$79</f>
        <v>1110</v>
      </c>
    </row>
    <row r="105" spans="1:35" ht="18" customHeight="1">
      <c r="A105" s="1418"/>
      <c r="B105" s="1106"/>
      <c r="C105" s="843"/>
      <c r="D105" s="2278"/>
      <c r="E105" s="2265"/>
      <c r="F105" s="2279"/>
      <c r="G105" s="2280"/>
      <c r="H105" s="2265"/>
      <c r="I105" s="2279"/>
      <c r="J105" s="2279"/>
      <c r="K105" s="2279"/>
      <c r="L105" s="2279"/>
      <c r="M105" s="2279"/>
      <c r="N105" s="843"/>
      <c r="O105" s="843"/>
      <c r="P105" s="843"/>
      <c r="Q105" s="843"/>
      <c r="R105" s="843"/>
      <c r="T105" s="842"/>
      <c r="V105" s="863"/>
      <c r="W105" s="863"/>
      <c r="X105" s="865"/>
      <c r="Y105" s="865"/>
      <c r="Z105" s="864"/>
      <c r="AA105" s="864"/>
      <c r="AD105" s="863"/>
      <c r="AE105" s="863"/>
      <c r="AF105" s="865"/>
      <c r="AG105" s="865"/>
      <c r="AH105" s="864"/>
      <c r="AI105" s="864"/>
    </row>
    <row r="106" spans="1:35" ht="18" customHeight="1">
      <c r="A106" s="1418"/>
      <c r="B106" s="1106"/>
      <c r="C106" s="843"/>
      <c r="D106" s="843"/>
      <c r="E106" s="843"/>
      <c r="F106" s="843"/>
      <c r="G106" s="843"/>
      <c r="H106" s="843"/>
      <c r="I106" s="843"/>
      <c r="J106" s="912"/>
      <c r="K106" s="843"/>
      <c r="L106" s="843"/>
      <c r="M106" s="843"/>
      <c r="N106" s="843"/>
      <c r="O106" s="843"/>
      <c r="P106" s="843"/>
      <c r="Q106" s="843"/>
      <c r="R106" s="843"/>
      <c r="T106" s="842"/>
      <c r="V106" s="863"/>
      <c r="W106" s="863"/>
      <c r="X106" s="865"/>
      <c r="Y106" s="865"/>
      <c r="Z106" s="864"/>
      <c r="AA106" s="864"/>
      <c r="AD106" s="863"/>
      <c r="AE106" s="863"/>
      <c r="AF106" s="865"/>
      <c r="AG106" s="865"/>
      <c r="AH106" s="864"/>
      <c r="AI106" s="864"/>
    </row>
    <row r="107" spans="1:35" ht="18" customHeight="1">
      <c r="A107" s="1418"/>
      <c r="B107" s="1106"/>
      <c r="C107" s="843"/>
      <c r="D107" s="843"/>
      <c r="E107" s="843"/>
      <c r="F107" s="843"/>
      <c r="G107" s="843"/>
      <c r="H107" s="843"/>
      <c r="I107" s="843"/>
      <c r="J107" s="912"/>
      <c r="K107" s="843"/>
      <c r="L107" s="843"/>
      <c r="M107" s="843"/>
      <c r="N107" s="843"/>
      <c r="O107" s="843"/>
      <c r="P107" s="843"/>
      <c r="Q107" s="843"/>
      <c r="R107" s="843"/>
      <c r="T107" s="842"/>
      <c r="V107" s="863"/>
      <c r="W107" s="863"/>
      <c r="X107" s="865"/>
      <c r="Y107" s="865"/>
      <c r="Z107" s="864"/>
      <c r="AA107" s="864"/>
      <c r="AD107" s="863"/>
      <c r="AE107" s="863"/>
      <c r="AF107" s="865"/>
      <c r="AG107" s="865"/>
      <c r="AH107" s="864"/>
      <c r="AI107" s="864"/>
    </row>
    <row r="108" spans="1:35" ht="18" customHeight="1">
      <c r="A108" s="1627"/>
      <c r="B108" s="1107"/>
      <c r="C108" s="843"/>
      <c r="D108" s="843"/>
      <c r="E108" s="843"/>
      <c r="F108" s="843"/>
      <c r="G108" s="843"/>
      <c r="H108" s="843"/>
      <c r="I108" s="843"/>
      <c r="J108" s="912"/>
      <c r="K108" s="843"/>
      <c r="L108" s="843"/>
      <c r="M108" s="843"/>
      <c r="N108" s="843"/>
      <c r="O108" s="843"/>
      <c r="P108" s="843"/>
      <c r="Q108" s="843"/>
      <c r="R108" s="843"/>
      <c r="T108" s="842"/>
      <c r="V108" s="863"/>
      <c r="W108" s="863"/>
      <c r="X108" s="865"/>
      <c r="Y108" s="865"/>
      <c r="Z108" s="864"/>
      <c r="AA108" s="864"/>
      <c r="AD108" s="863"/>
      <c r="AE108" s="863"/>
      <c r="AF108" s="865"/>
      <c r="AG108" s="865"/>
      <c r="AH108" s="864"/>
      <c r="AI108" s="864"/>
    </row>
    <row r="109" spans="1:35" ht="15" customHeight="1">
      <c r="A109" s="1418" t="s">
        <v>127</v>
      </c>
      <c r="B109" s="1117" t="s">
        <v>409</v>
      </c>
      <c r="C109" s="843"/>
      <c r="D109" s="2278" t="s">
        <v>1150</v>
      </c>
      <c r="E109" s="2265" t="s">
        <v>1145</v>
      </c>
      <c r="F109" s="2279" t="s">
        <v>918</v>
      </c>
      <c r="G109" s="2280" t="s">
        <v>918</v>
      </c>
      <c r="H109" s="2265" t="s">
        <v>1156</v>
      </c>
      <c r="I109" s="2279" t="s">
        <v>918</v>
      </c>
      <c r="J109" s="2279" t="s">
        <v>938</v>
      </c>
      <c r="K109" s="2279" t="s">
        <v>938</v>
      </c>
      <c r="L109" s="2279" t="s">
        <v>918</v>
      </c>
      <c r="M109" s="843"/>
      <c r="N109" s="843"/>
      <c r="O109" s="843"/>
      <c r="P109" s="843"/>
      <c r="Q109" s="843"/>
      <c r="R109" s="843"/>
      <c r="T109" s="842">
        <f>T104+7</f>
        <v>45684</v>
      </c>
      <c r="U109">
        <f>U104+1</f>
        <v>18</v>
      </c>
      <c r="V109" s="863">
        <f>V104+5</f>
        <v>20</v>
      </c>
      <c r="W109" s="863">
        <f>V109+W$79</f>
        <v>90</v>
      </c>
      <c r="X109" s="865">
        <f>V109*2</f>
        <v>40</v>
      </c>
      <c r="Y109" s="865">
        <f>X109+Y$79</f>
        <v>180</v>
      </c>
      <c r="Z109" s="864">
        <f>V109*3</f>
        <v>60</v>
      </c>
      <c r="AA109" s="864">
        <f>Z109+AA$79</f>
        <v>270</v>
      </c>
      <c r="AC109">
        <f>AC104+1</f>
        <v>54</v>
      </c>
      <c r="AD109" s="863">
        <f>AD104+5</f>
        <v>20</v>
      </c>
      <c r="AE109" s="863">
        <f>AD109+AE$79</f>
        <v>375</v>
      </c>
      <c r="AF109" s="865">
        <f>AD109*2</f>
        <v>40</v>
      </c>
      <c r="AG109" s="865">
        <f>AF109+AG$79</f>
        <v>750</v>
      </c>
      <c r="AH109" s="864">
        <f>AD109*3</f>
        <v>60</v>
      </c>
      <c r="AI109" s="864">
        <f>AH109+AI$79</f>
        <v>1125</v>
      </c>
    </row>
    <row r="110" spans="1:35" ht="18" customHeight="1">
      <c r="A110" s="1418"/>
      <c r="B110" s="1118"/>
      <c r="C110" s="843"/>
      <c r="D110" s="2278"/>
      <c r="E110" s="2265"/>
      <c r="F110" s="2279"/>
      <c r="G110" s="2280"/>
      <c r="H110" s="2265"/>
      <c r="I110" s="2279"/>
      <c r="J110" s="2279"/>
      <c r="K110" s="2279"/>
      <c r="L110" s="2279"/>
      <c r="M110" s="843"/>
      <c r="N110" s="843"/>
      <c r="O110" s="843"/>
      <c r="P110" s="843"/>
      <c r="Q110" s="843"/>
      <c r="R110" s="843"/>
      <c r="T110" s="842"/>
      <c r="V110" s="863"/>
      <c r="W110" s="863"/>
      <c r="X110" s="865"/>
      <c r="Y110" s="865"/>
      <c r="Z110" s="864"/>
      <c r="AA110" s="864"/>
      <c r="AD110" s="863"/>
      <c r="AE110" s="863"/>
      <c r="AF110" s="865"/>
      <c r="AG110" s="865"/>
      <c r="AH110" s="864"/>
      <c r="AI110" s="864"/>
    </row>
    <row r="111" spans="1:35" ht="18" customHeight="1">
      <c r="A111" s="1418"/>
      <c r="B111" s="1118"/>
      <c r="C111" s="843"/>
      <c r="D111" s="843"/>
      <c r="E111" s="843"/>
      <c r="F111" s="843"/>
      <c r="G111" s="843"/>
      <c r="H111" s="843"/>
      <c r="I111" s="843"/>
      <c r="J111" s="912"/>
      <c r="K111" s="843"/>
      <c r="L111" s="843"/>
      <c r="M111" s="843"/>
      <c r="N111" s="843"/>
      <c r="O111" s="843"/>
      <c r="P111" s="843"/>
      <c r="Q111" s="843"/>
      <c r="R111" s="843"/>
      <c r="T111" s="842"/>
      <c r="V111" s="863"/>
      <c r="W111" s="863"/>
      <c r="X111" s="865"/>
      <c r="Y111" s="865"/>
      <c r="Z111" s="864"/>
      <c r="AA111" s="864"/>
      <c r="AD111" s="863"/>
      <c r="AE111" s="863"/>
      <c r="AF111" s="865"/>
      <c r="AG111" s="865"/>
      <c r="AH111" s="864"/>
      <c r="AI111" s="864"/>
    </row>
    <row r="112" spans="1:35" ht="18" customHeight="1">
      <c r="A112" s="1418"/>
      <c r="B112" s="1118"/>
      <c r="C112" s="843"/>
      <c r="D112" s="843"/>
      <c r="E112" s="843"/>
      <c r="F112" s="843"/>
      <c r="G112" s="843"/>
      <c r="H112" s="843"/>
      <c r="I112" s="843"/>
      <c r="J112" s="912"/>
      <c r="K112" s="843"/>
      <c r="L112" s="843"/>
      <c r="M112" s="843"/>
      <c r="N112" s="843"/>
      <c r="O112" s="843"/>
      <c r="P112" s="843"/>
      <c r="Q112" s="843"/>
      <c r="R112" s="843"/>
      <c r="T112" s="842"/>
      <c r="V112" s="863"/>
      <c r="W112" s="863"/>
      <c r="X112" s="865"/>
      <c r="Y112" s="865"/>
      <c r="Z112" s="864"/>
      <c r="AA112" s="864"/>
      <c r="AD112" s="863"/>
      <c r="AE112" s="863"/>
      <c r="AF112" s="865"/>
      <c r="AG112" s="865"/>
      <c r="AH112" s="864"/>
      <c r="AI112" s="864"/>
    </row>
    <row r="113" spans="1:35" ht="18" customHeight="1">
      <c r="A113" s="1418"/>
      <c r="B113" s="1119"/>
      <c r="C113" s="843"/>
      <c r="D113" s="843"/>
      <c r="E113" s="843"/>
      <c r="F113" s="843"/>
      <c r="G113" s="843"/>
      <c r="H113" s="843"/>
      <c r="I113" s="843"/>
      <c r="J113" s="912"/>
      <c r="K113" s="843"/>
      <c r="L113" s="843"/>
      <c r="M113" s="843"/>
      <c r="N113" s="843"/>
      <c r="O113" s="843"/>
      <c r="P113" s="843"/>
      <c r="Q113" s="843"/>
      <c r="R113" s="843"/>
      <c r="T113" s="842"/>
      <c r="V113" s="863"/>
      <c r="W113" s="863"/>
      <c r="X113" s="865"/>
      <c r="Y113" s="865"/>
      <c r="Z113" s="864"/>
      <c r="AA113" s="864"/>
      <c r="AD113" s="863"/>
      <c r="AE113" s="863"/>
      <c r="AF113" s="865"/>
      <c r="AG113" s="865"/>
      <c r="AH113" s="864"/>
      <c r="AI113" s="864"/>
    </row>
    <row r="114" spans="1:35" ht="15" customHeight="1">
      <c r="A114" s="1418" t="s">
        <v>162</v>
      </c>
      <c r="B114" s="1095"/>
      <c r="C114" s="843"/>
      <c r="D114" s="2278" t="s">
        <v>1150</v>
      </c>
      <c r="E114" s="2265" t="s">
        <v>1145</v>
      </c>
      <c r="F114" s="2279" t="s">
        <v>918</v>
      </c>
      <c r="G114" s="2280" t="s">
        <v>918</v>
      </c>
      <c r="H114" s="2265" t="s">
        <v>1157</v>
      </c>
      <c r="I114" s="2279" t="s">
        <v>918</v>
      </c>
      <c r="J114" s="2279" t="s">
        <v>938</v>
      </c>
      <c r="K114" s="2279" t="s">
        <v>938</v>
      </c>
      <c r="L114" s="2279" t="s">
        <v>918</v>
      </c>
      <c r="M114" s="2279" t="s">
        <v>918</v>
      </c>
      <c r="N114" s="843"/>
      <c r="O114" s="843"/>
      <c r="P114" s="843"/>
      <c r="Q114" s="843"/>
      <c r="R114" s="843"/>
      <c r="T114" s="842">
        <f>T109+7</f>
        <v>45691</v>
      </c>
      <c r="U114">
        <f>U109+1</f>
        <v>19</v>
      </c>
      <c r="V114" s="863">
        <f>V109+5</f>
        <v>25</v>
      </c>
      <c r="W114" s="863">
        <f>V114+W$79</f>
        <v>95</v>
      </c>
      <c r="X114" s="865">
        <f>V114*2</f>
        <v>50</v>
      </c>
      <c r="Y114" s="865">
        <f>X114+Y$79</f>
        <v>190</v>
      </c>
      <c r="Z114" s="864">
        <f>V114*3</f>
        <v>75</v>
      </c>
      <c r="AA114" s="864">
        <f>Z114+AA$79</f>
        <v>285</v>
      </c>
      <c r="AC114">
        <f>AC109+1</f>
        <v>55</v>
      </c>
      <c r="AD114" s="863">
        <f>AD109+5</f>
        <v>25</v>
      </c>
      <c r="AE114" s="863">
        <f>AD114+AE$79</f>
        <v>380</v>
      </c>
      <c r="AF114" s="865">
        <f>AD114*2</f>
        <v>50</v>
      </c>
      <c r="AG114" s="865">
        <f>AF114+AG$79</f>
        <v>760</v>
      </c>
      <c r="AH114" s="864">
        <f>AD114*3</f>
        <v>75</v>
      </c>
      <c r="AI114" s="864">
        <f>AH114+AI$79</f>
        <v>1140</v>
      </c>
    </row>
    <row r="115" spans="1:35" ht="18" customHeight="1">
      <c r="A115" s="1418"/>
      <c r="B115" s="1101"/>
      <c r="C115" s="843"/>
      <c r="D115" s="2278"/>
      <c r="E115" s="2265"/>
      <c r="F115" s="2279"/>
      <c r="G115" s="2280"/>
      <c r="H115" s="2265"/>
      <c r="I115" s="2279"/>
      <c r="J115" s="2279"/>
      <c r="K115" s="2279"/>
      <c r="L115" s="2279"/>
      <c r="M115" s="2279"/>
      <c r="N115" s="843"/>
      <c r="O115" s="843"/>
      <c r="P115" s="843"/>
      <c r="Q115" s="843"/>
      <c r="R115" s="843"/>
      <c r="T115" s="842"/>
      <c r="V115" s="863"/>
      <c r="W115" s="863"/>
      <c r="X115" s="865"/>
      <c r="Y115" s="865"/>
      <c r="Z115" s="864"/>
      <c r="AA115" s="864"/>
      <c r="AD115" s="863"/>
      <c r="AE115" s="863"/>
      <c r="AF115" s="865"/>
      <c r="AG115" s="865"/>
      <c r="AH115" s="864"/>
      <c r="AI115" s="864"/>
    </row>
    <row r="116" spans="1:35" ht="18" customHeight="1">
      <c r="A116" s="1418"/>
      <c r="B116" s="1101"/>
      <c r="C116" s="843"/>
      <c r="D116" s="843"/>
      <c r="E116" s="843"/>
      <c r="F116" s="843"/>
      <c r="G116" s="843"/>
      <c r="H116" s="843"/>
      <c r="I116" s="843"/>
      <c r="J116" s="912"/>
      <c r="K116" s="843"/>
      <c r="L116" s="843"/>
      <c r="M116" s="843"/>
      <c r="N116" s="843"/>
      <c r="O116" s="843"/>
      <c r="P116" s="843"/>
      <c r="Q116" s="843"/>
      <c r="R116" s="843"/>
      <c r="T116" s="842"/>
      <c r="V116" s="863"/>
      <c r="W116" s="863"/>
      <c r="X116" s="865"/>
      <c r="Y116" s="865"/>
      <c r="Z116" s="864"/>
      <c r="AA116" s="864"/>
      <c r="AD116" s="863"/>
      <c r="AE116" s="863"/>
      <c r="AF116" s="865"/>
      <c r="AG116" s="865"/>
      <c r="AH116" s="864"/>
      <c r="AI116" s="864"/>
    </row>
    <row r="117" spans="1:35" ht="18" customHeight="1">
      <c r="A117" s="1418"/>
      <c r="B117" s="1101"/>
      <c r="C117" s="843"/>
      <c r="D117" s="843"/>
      <c r="E117" s="843"/>
      <c r="F117" s="843"/>
      <c r="G117" s="843"/>
      <c r="H117" s="843"/>
      <c r="I117" s="843"/>
      <c r="J117" s="912"/>
      <c r="K117" s="843"/>
      <c r="L117" s="843"/>
      <c r="M117" s="843"/>
      <c r="N117" s="843"/>
      <c r="O117" s="843"/>
      <c r="P117" s="843"/>
      <c r="Q117" s="843"/>
      <c r="R117" s="843"/>
      <c r="T117" s="842"/>
      <c r="V117" s="863"/>
      <c r="W117" s="863"/>
      <c r="X117" s="865"/>
      <c r="Y117" s="865"/>
      <c r="Z117" s="864"/>
      <c r="AA117" s="864"/>
      <c r="AD117" s="863"/>
      <c r="AE117" s="863"/>
      <c r="AF117" s="865"/>
      <c r="AG117" s="865"/>
      <c r="AH117" s="864"/>
      <c r="AI117" s="864"/>
    </row>
    <row r="118" spans="1:35" ht="18" customHeight="1">
      <c r="A118" s="1418"/>
      <c r="B118" s="1105"/>
      <c r="C118" s="843"/>
      <c r="D118" s="843"/>
      <c r="E118" s="843"/>
      <c r="F118" s="843"/>
      <c r="G118" s="843"/>
      <c r="H118" s="843"/>
      <c r="I118" s="843"/>
      <c r="J118" s="912"/>
      <c r="K118" s="843"/>
      <c r="L118" s="843"/>
      <c r="M118" s="843"/>
      <c r="N118" s="843"/>
      <c r="O118" s="843"/>
      <c r="P118" s="843"/>
      <c r="Q118" s="843"/>
      <c r="R118" s="843"/>
      <c r="T118" s="842"/>
      <c r="V118" s="863"/>
      <c r="W118" s="863"/>
      <c r="X118" s="865"/>
      <c r="Y118" s="865"/>
      <c r="Z118" s="864"/>
      <c r="AA118" s="864"/>
      <c r="AD118" s="863"/>
      <c r="AE118" s="863"/>
      <c r="AF118" s="865"/>
      <c r="AG118" s="865"/>
      <c r="AH118" s="864"/>
      <c r="AI118" s="864"/>
    </row>
    <row r="119" spans="1:35" ht="18" customHeight="1">
      <c r="A119" s="1418" t="s">
        <v>197</v>
      </c>
      <c r="B119" s="590"/>
      <c r="C119" s="843"/>
      <c r="D119" s="1162" t="s">
        <v>1150</v>
      </c>
      <c r="E119" s="1141" t="s">
        <v>1145</v>
      </c>
      <c r="F119" s="1164" t="s">
        <v>918</v>
      </c>
      <c r="G119" s="1189" t="s">
        <v>918</v>
      </c>
      <c r="H119" s="1190" t="s">
        <v>1158</v>
      </c>
      <c r="I119" s="1164" t="s">
        <v>918</v>
      </c>
      <c r="J119" s="1164" t="s">
        <v>918</v>
      </c>
      <c r="K119" s="1164" t="s">
        <v>938</v>
      </c>
      <c r="L119" s="1164" t="s">
        <v>938</v>
      </c>
      <c r="M119" s="843"/>
      <c r="N119" s="843"/>
      <c r="O119" s="843"/>
      <c r="P119" s="843"/>
      <c r="Q119" s="843"/>
      <c r="R119" s="843"/>
      <c r="T119" s="842">
        <f>T114+7</f>
        <v>45698</v>
      </c>
      <c r="U119">
        <f>U114+1</f>
        <v>20</v>
      </c>
      <c r="V119" s="863">
        <f>V114+5</f>
        <v>30</v>
      </c>
      <c r="W119" s="863">
        <f>V119+W$79</f>
        <v>100</v>
      </c>
      <c r="X119" s="865">
        <f>V119*2</f>
        <v>60</v>
      </c>
      <c r="Y119" s="865">
        <f>X119+Y$79</f>
        <v>200</v>
      </c>
      <c r="Z119" s="864">
        <f>V119*3</f>
        <v>90</v>
      </c>
      <c r="AA119" s="864">
        <f>Z119+AA$79</f>
        <v>300</v>
      </c>
      <c r="AC119">
        <f>AC114+1</f>
        <v>56</v>
      </c>
      <c r="AD119" s="863">
        <f>AD114+5</f>
        <v>30</v>
      </c>
      <c r="AE119" s="863">
        <f>AD119+AE$79</f>
        <v>385</v>
      </c>
      <c r="AF119" s="865">
        <f>AD119*2</f>
        <v>60</v>
      </c>
      <c r="AG119" s="865">
        <f>AF119+AG$79</f>
        <v>770</v>
      </c>
      <c r="AH119" s="864">
        <f>AD119*3</f>
        <v>90</v>
      </c>
      <c r="AI119" s="864">
        <f>AH119+AI$79</f>
        <v>1155</v>
      </c>
    </row>
    <row r="120" spans="1:35" ht="18" customHeight="1">
      <c r="A120" s="1418"/>
      <c r="B120" s="1106"/>
      <c r="C120" s="843"/>
      <c r="D120" s="1162"/>
      <c r="E120" s="1141"/>
      <c r="F120" s="1164"/>
      <c r="G120" s="1189"/>
      <c r="H120" s="1190"/>
      <c r="I120" s="1164"/>
      <c r="J120" s="1164"/>
      <c r="K120" s="1164"/>
      <c r="L120" s="1164"/>
      <c r="M120" s="843"/>
      <c r="N120" s="843"/>
      <c r="O120" s="843"/>
      <c r="P120" s="843"/>
      <c r="Q120" s="843"/>
      <c r="R120" s="843"/>
      <c r="T120" s="842"/>
      <c r="V120" s="863"/>
      <c r="W120" s="863"/>
      <c r="X120" s="865"/>
      <c r="Y120" s="865"/>
      <c r="Z120" s="864"/>
      <c r="AA120" s="864"/>
      <c r="AD120" s="863"/>
      <c r="AE120" s="863"/>
      <c r="AF120" s="865"/>
      <c r="AG120" s="865"/>
      <c r="AH120" s="864"/>
      <c r="AI120" s="864"/>
    </row>
    <row r="121" spans="1:35" ht="18" customHeight="1">
      <c r="A121" s="1418"/>
      <c r="B121" s="1106"/>
      <c r="C121" s="843"/>
      <c r="D121" s="843"/>
      <c r="E121" s="843"/>
      <c r="F121" s="843"/>
      <c r="G121" s="843"/>
      <c r="H121" s="843"/>
      <c r="I121" s="843"/>
      <c r="J121" s="912"/>
      <c r="K121" s="843"/>
      <c r="L121" s="843"/>
      <c r="M121" s="843"/>
      <c r="N121" s="843"/>
      <c r="O121" s="843"/>
      <c r="P121" s="843"/>
      <c r="Q121" s="843"/>
      <c r="R121" s="843"/>
      <c r="T121" s="842"/>
      <c r="V121" s="863"/>
      <c r="W121" s="863"/>
      <c r="X121" s="865"/>
      <c r="Y121" s="865"/>
      <c r="Z121" s="864"/>
      <c r="AA121" s="864"/>
      <c r="AD121" s="863"/>
      <c r="AE121" s="863"/>
      <c r="AF121" s="865"/>
      <c r="AG121" s="865"/>
      <c r="AH121" s="864"/>
      <c r="AI121" s="864"/>
    </row>
    <row r="122" spans="1:35" ht="18" customHeight="1">
      <c r="A122" s="1418"/>
      <c r="B122" s="1106"/>
      <c r="C122" s="843"/>
      <c r="D122" s="843"/>
      <c r="E122" s="843"/>
      <c r="F122" s="843"/>
      <c r="G122" s="843"/>
      <c r="H122" s="843"/>
      <c r="I122" s="843"/>
      <c r="J122" s="912"/>
      <c r="K122" s="843"/>
      <c r="L122" s="843"/>
      <c r="M122" s="843"/>
      <c r="N122" s="843"/>
      <c r="O122" s="843"/>
      <c r="P122" s="843"/>
      <c r="Q122" s="843"/>
      <c r="R122" s="843"/>
      <c r="T122" s="842"/>
      <c r="V122" s="863"/>
      <c r="W122" s="863"/>
      <c r="X122" s="865"/>
      <c r="Y122" s="865"/>
      <c r="Z122" s="864"/>
      <c r="AA122" s="864"/>
      <c r="AD122" s="863"/>
      <c r="AE122" s="863"/>
      <c r="AF122" s="865"/>
      <c r="AG122" s="865"/>
      <c r="AH122" s="864"/>
      <c r="AI122" s="864"/>
    </row>
    <row r="123" spans="1:35" ht="18" customHeight="1">
      <c r="A123" s="1418"/>
      <c r="B123" s="1107"/>
      <c r="C123" s="843"/>
      <c r="D123" s="843"/>
      <c r="E123" s="843"/>
      <c r="F123" s="843"/>
      <c r="G123" s="843"/>
      <c r="H123" s="843"/>
      <c r="I123" s="843"/>
      <c r="J123" s="912"/>
      <c r="K123" s="843"/>
      <c r="L123" s="843"/>
      <c r="M123" s="843"/>
      <c r="N123" s="843"/>
      <c r="O123" s="843"/>
      <c r="P123" s="843"/>
      <c r="Q123" s="843"/>
      <c r="R123" s="843"/>
      <c r="T123" s="842"/>
      <c r="V123" s="863"/>
      <c r="W123" s="863"/>
      <c r="X123" s="865"/>
      <c r="Y123" s="865"/>
      <c r="Z123" s="864"/>
      <c r="AA123" s="864"/>
      <c r="AD123" s="863"/>
      <c r="AE123" s="863"/>
      <c r="AF123" s="865"/>
      <c r="AG123" s="865"/>
      <c r="AH123" s="864"/>
      <c r="AI123" s="864"/>
    </row>
    <row r="124" spans="1:35" ht="15" customHeight="1">
      <c r="A124" s="1418" t="s">
        <v>6</v>
      </c>
      <c r="B124" s="1108"/>
      <c r="C124" s="1192"/>
      <c r="D124" s="1192"/>
      <c r="E124" s="1192"/>
      <c r="F124" s="1192"/>
      <c r="G124" s="1192"/>
      <c r="H124" s="1192"/>
      <c r="I124" s="1192"/>
      <c r="J124" s="1195"/>
      <c r="K124" s="1192"/>
      <c r="L124" s="1192"/>
      <c r="M124" s="1192"/>
      <c r="N124" s="1192"/>
      <c r="O124" s="1192"/>
      <c r="P124" s="1192"/>
      <c r="Q124" s="1192"/>
      <c r="R124" s="1192"/>
      <c r="T124" s="842">
        <f>T119+7</f>
        <v>45705</v>
      </c>
      <c r="V124" s="863"/>
      <c r="W124" s="863"/>
      <c r="X124" s="865"/>
      <c r="Y124" s="865"/>
      <c r="Z124" s="864"/>
      <c r="AA124" s="864"/>
      <c r="AD124" s="863"/>
      <c r="AE124" s="863"/>
      <c r="AF124" s="865"/>
      <c r="AG124" s="865"/>
      <c r="AH124" s="864"/>
      <c r="AI124" s="864"/>
    </row>
    <row r="125" spans="1:35" ht="18" customHeight="1">
      <c r="A125" s="1418"/>
      <c r="B125" s="1109"/>
      <c r="C125" s="1192"/>
      <c r="D125" s="1192"/>
      <c r="E125" s="1192"/>
      <c r="F125" s="1192"/>
      <c r="G125" s="1192"/>
      <c r="H125" s="1192"/>
      <c r="I125" s="1192"/>
      <c r="J125" s="1195"/>
      <c r="K125" s="1192"/>
      <c r="L125" s="1192"/>
      <c r="M125" s="1192"/>
      <c r="N125" s="1192"/>
      <c r="O125" s="1192"/>
      <c r="P125" s="1192"/>
      <c r="Q125" s="1192"/>
      <c r="R125" s="1192"/>
      <c r="T125" s="842"/>
      <c r="V125" s="863"/>
      <c r="W125" s="863"/>
      <c r="X125" s="865"/>
      <c r="Y125" s="865"/>
      <c r="Z125" s="864"/>
      <c r="AA125" s="864"/>
      <c r="AD125" s="863"/>
      <c r="AE125" s="863"/>
      <c r="AF125" s="865"/>
      <c r="AG125" s="865"/>
      <c r="AH125" s="864"/>
      <c r="AI125" s="864"/>
    </row>
    <row r="126" spans="1:35" ht="18" customHeight="1">
      <c r="A126" s="1418"/>
      <c r="B126" s="1109"/>
      <c r="C126" s="1192"/>
      <c r="D126" s="1192"/>
      <c r="E126" s="1192"/>
      <c r="F126" s="1192"/>
      <c r="G126" s="1192"/>
      <c r="H126" s="1192"/>
      <c r="I126" s="1192"/>
      <c r="J126" s="1195"/>
      <c r="K126" s="1192"/>
      <c r="L126" s="1192"/>
      <c r="M126" s="1192"/>
      <c r="N126" s="1192"/>
      <c r="O126" s="1192"/>
      <c r="P126" s="1192"/>
      <c r="Q126" s="1192"/>
      <c r="R126" s="1192"/>
      <c r="T126" s="842"/>
      <c r="V126" s="863"/>
      <c r="W126" s="863"/>
      <c r="X126" s="865"/>
      <c r="Y126" s="865"/>
      <c r="Z126" s="864"/>
      <c r="AA126" s="864"/>
      <c r="AD126" s="863"/>
      <c r="AE126" s="863"/>
      <c r="AF126" s="865"/>
      <c r="AG126" s="865"/>
      <c r="AH126" s="864"/>
      <c r="AI126" s="864"/>
    </row>
    <row r="127" spans="1:35" ht="18" customHeight="1">
      <c r="A127" s="1418"/>
      <c r="B127" s="1109"/>
      <c r="C127" s="1192"/>
      <c r="D127" s="1192"/>
      <c r="E127" s="1192"/>
      <c r="F127" s="1192"/>
      <c r="G127" s="1192"/>
      <c r="H127" s="1192"/>
      <c r="I127" s="1192"/>
      <c r="J127" s="1195"/>
      <c r="K127" s="1192"/>
      <c r="L127" s="1192"/>
      <c r="M127" s="1192"/>
      <c r="N127" s="1192"/>
      <c r="O127" s="1192"/>
      <c r="P127" s="1192"/>
      <c r="Q127" s="1192"/>
      <c r="R127" s="1192"/>
      <c r="T127" s="842"/>
      <c r="V127" s="863"/>
      <c r="W127" s="863"/>
      <c r="X127" s="865"/>
      <c r="Y127" s="865"/>
      <c r="Z127" s="864"/>
      <c r="AA127" s="864"/>
      <c r="AD127" s="863"/>
      <c r="AE127" s="863"/>
      <c r="AF127" s="865"/>
      <c r="AG127" s="865"/>
      <c r="AH127" s="864"/>
      <c r="AI127" s="864"/>
    </row>
    <row r="128" spans="1:35" ht="18" customHeight="1">
      <c r="A128" s="1418"/>
      <c r="B128" s="1110"/>
      <c r="C128" s="1192"/>
      <c r="D128" s="1192"/>
      <c r="E128" s="1192"/>
      <c r="F128" s="1192"/>
      <c r="G128" s="1192"/>
      <c r="H128" s="1192"/>
      <c r="I128" s="1192"/>
      <c r="J128" s="1195"/>
      <c r="K128" s="1192"/>
      <c r="L128" s="1192"/>
      <c r="M128" s="1192"/>
      <c r="N128" s="1192"/>
      <c r="O128" s="1192"/>
      <c r="P128" s="1192"/>
      <c r="Q128" s="1192"/>
      <c r="R128" s="1192"/>
      <c r="T128" s="842"/>
      <c r="V128" s="863"/>
      <c r="W128" s="863"/>
      <c r="X128" s="865"/>
      <c r="Y128" s="865"/>
      <c r="Z128" s="864"/>
      <c r="AA128" s="864"/>
      <c r="AD128" s="863"/>
      <c r="AE128" s="863"/>
      <c r="AF128" s="865"/>
      <c r="AG128" s="865"/>
      <c r="AH128" s="864"/>
      <c r="AI128" s="864"/>
    </row>
    <row r="129" spans="1:35" ht="15" customHeight="1">
      <c r="A129" s="1493" t="s">
        <v>38</v>
      </c>
      <c r="B129" s="590"/>
      <c r="C129" s="843"/>
      <c r="D129" s="2278" t="s">
        <v>1150</v>
      </c>
      <c r="E129" s="2265" t="s">
        <v>1145</v>
      </c>
      <c r="F129" s="2279" t="s">
        <v>918</v>
      </c>
      <c r="G129" s="2280" t="s">
        <v>918</v>
      </c>
      <c r="H129" s="2281" t="s">
        <v>1159</v>
      </c>
      <c r="I129" s="2279" t="s">
        <v>918</v>
      </c>
      <c r="J129" s="2279" t="s">
        <v>918</v>
      </c>
      <c r="K129" s="2279" t="s">
        <v>938</v>
      </c>
      <c r="L129" s="2279" t="s">
        <v>938</v>
      </c>
      <c r="M129" s="2279" t="s">
        <v>918</v>
      </c>
      <c r="N129" s="843"/>
      <c r="O129" s="843"/>
      <c r="P129" s="843"/>
      <c r="Q129" s="843"/>
      <c r="R129" s="843"/>
      <c r="T129" s="842">
        <f>T124+7</f>
        <v>45712</v>
      </c>
      <c r="U129">
        <f>U119+1</f>
        <v>21</v>
      </c>
      <c r="V129" s="863">
        <f>V124+5</f>
        <v>5</v>
      </c>
      <c r="W129" s="863">
        <f>V129+W$119</f>
        <v>105</v>
      </c>
      <c r="X129" s="865">
        <f>V129*2</f>
        <v>10</v>
      </c>
      <c r="Y129" s="865">
        <f>X129+Y$119</f>
        <v>210</v>
      </c>
      <c r="Z129" s="864">
        <f>V129*3</f>
        <v>15</v>
      </c>
      <c r="AA129" s="864">
        <f>Z129+AA$119</f>
        <v>315</v>
      </c>
      <c r="AC129">
        <f>AC119+1</f>
        <v>57</v>
      </c>
      <c r="AD129" s="863">
        <f>AD124+5</f>
        <v>5</v>
      </c>
      <c r="AE129" s="863">
        <f>AD129+AE$119</f>
        <v>390</v>
      </c>
      <c r="AF129" s="865">
        <f>AD129*2</f>
        <v>10</v>
      </c>
      <c r="AG129" s="865">
        <f>AF129+AG$119</f>
        <v>780</v>
      </c>
      <c r="AH129" s="864">
        <f>AD129*3</f>
        <v>15</v>
      </c>
      <c r="AI129" s="864">
        <f>AH129+AI$119</f>
        <v>1170</v>
      </c>
    </row>
    <row r="130" spans="1:35" ht="18" customHeight="1">
      <c r="A130" s="1418"/>
      <c r="B130" s="1106"/>
      <c r="C130" s="843"/>
      <c r="D130" s="2278"/>
      <c r="E130" s="2265"/>
      <c r="F130" s="2279"/>
      <c r="G130" s="2280"/>
      <c r="H130" s="2281"/>
      <c r="I130" s="2279"/>
      <c r="J130" s="2279"/>
      <c r="K130" s="2279"/>
      <c r="L130" s="2279"/>
      <c r="M130" s="2279"/>
      <c r="N130" s="843"/>
      <c r="O130" s="843"/>
      <c r="P130" s="843"/>
      <c r="Q130" s="843"/>
      <c r="R130" s="843"/>
      <c r="T130" s="842"/>
      <c r="V130" s="863"/>
      <c r="W130" s="863"/>
      <c r="X130" s="865"/>
      <c r="Y130" s="865"/>
      <c r="Z130" s="864"/>
      <c r="AA130" s="864"/>
      <c r="AD130" s="863"/>
      <c r="AE130" s="863"/>
      <c r="AF130" s="865"/>
      <c r="AG130" s="865"/>
      <c r="AH130" s="864"/>
      <c r="AI130" s="864"/>
    </row>
    <row r="131" spans="1:35" ht="18" customHeight="1">
      <c r="A131" s="1418"/>
      <c r="B131" s="1106"/>
      <c r="C131" s="843"/>
      <c r="D131" s="843"/>
      <c r="E131" s="843"/>
      <c r="F131" s="843"/>
      <c r="G131" s="843"/>
      <c r="H131" s="843"/>
      <c r="I131" s="843"/>
      <c r="J131" s="912"/>
      <c r="K131" s="843"/>
      <c r="L131" s="843"/>
      <c r="M131" s="843"/>
      <c r="N131" s="843"/>
      <c r="O131" s="843"/>
      <c r="P131" s="843"/>
      <c r="Q131" s="843"/>
      <c r="R131" s="843"/>
      <c r="T131" s="842"/>
      <c r="V131" s="863"/>
      <c r="W131" s="863"/>
      <c r="X131" s="865"/>
      <c r="Y131" s="865"/>
      <c r="Z131" s="864"/>
      <c r="AA131" s="864"/>
      <c r="AD131" s="863"/>
      <c r="AE131" s="863"/>
      <c r="AF131" s="865"/>
      <c r="AG131" s="865"/>
      <c r="AH131" s="864"/>
      <c r="AI131" s="864"/>
    </row>
    <row r="132" spans="1:35" ht="18" customHeight="1">
      <c r="A132" s="1418"/>
      <c r="B132" s="1106"/>
      <c r="C132" s="843"/>
      <c r="D132" s="843"/>
      <c r="E132" s="843"/>
      <c r="F132" s="843"/>
      <c r="G132" s="843"/>
      <c r="H132" s="843"/>
      <c r="I132" s="843"/>
      <c r="J132" s="912"/>
      <c r="K132" s="843"/>
      <c r="L132" s="843"/>
      <c r="M132" s="843"/>
      <c r="N132" s="843"/>
      <c r="O132" s="843"/>
      <c r="P132" s="843"/>
      <c r="Q132" s="843"/>
      <c r="R132" s="843"/>
      <c r="T132" s="842"/>
      <c r="V132" s="863"/>
      <c r="W132" s="863"/>
      <c r="X132" s="865"/>
      <c r="Y132" s="865"/>
      <c r="Z132" s="864"/>
      <c r="AA132" s="864"/>
      <c r="AD132" s="863"/>
      <c r="AE132" s="863"/>
      <c r="AF132" s="865"/>
      <c r="AG132" s="865"/>
      <c r="AH132" s="864"/>
      <c r="AI132" s="864"/>
    </row>
    <row r="133" spans="1:35" ht="18" customHeight="1">
      <c r="A133" s="1418"/>
      <c r="B133" s="1107"/>
      <c r="C133" s="843"/>
      <c r="D133" s="843"/>
      <c r="E133" s="843"/>
      <c r="F133" s="843"/>
      <c r="G133" s="843"/>
      <c r="H133" s="843"/>
      <c r="I133" s="843"/>
      <c r="J133" s="912"/>
      <c r="K133" s="843"/>
      <c r="L133" s="843"/>
      <c r="M133" s="843"/>
      <c r="N133" s="843"/>
      <c r="O133" s="843"/>
      <c r="P133" s="843"/>
      <c r="Q133" s="843"/>
      <c r="R133" s="843"/>
      <c r="T133" s="842"/>
      <c r="V133" s="863"/>
      <c r="W133" s="863"/>
      <c r="X133" s="865"/>
      <c r="Y133" s="865"/>
      <c r="Z133" s="864"/>
      <c r="AA133" s="864"/>
      <c r="AD133" s="863"/>
      <c r="AE133" s="863"/>
      <c r="AF133" s="865"/>
      <c r="AG133" s="865"/>
      <c r="AH133" s="864"/>
      <c r="AI133" s="864"/>
    </row>
    <row r="134" spans="1:35" ht="15" customHeight="1">
      <c r="A134" s="1418" t="s">
        <v>75</v>
      </c>
      <c r="B134" s="590"/>
      <c r="C134" s="843"/>
      <c r="D134" s="2278" t="s">
        <v>1150</v>
      </c>
      <c r="E134" s="2265" t="s">
        <v>1145</v>
      </c>
      <c r="F134" s="2279" t="s">
        <v>918</v>
      </c>
      <c r="G134" s="2280" t="s">
        <v>918</v>
      </c>
      <c r="H134" s="2281" t="s">
        <v>1160</v>
      </c>
      <c r="I134" s="2279" t="s">
        <v>918</v>
      </c>
      <c r="J134" s="2279" t="s">
        <v>918</v>
      </c>
      <c r="K134" s="2279" t="s">
        <v>938</v>
      </c>
      <c r="L134" s="2279" t="s">
        <v>938</v>
      </c>
      <c r="M134" s="843"/>
      <c r="N134" s="843"/>
      <c r="O134" s="843"/>
      <c r="P134" s="843"/>
      <c r="Q134" s="843"/>
      <c r="R134" s="843"/>
      <c r="T134" s="842">
        <f>T129+7</f>
        <v>45719</v>
      </c>
      <c r="U134">
        <f>U129+1</f>
        <v>22</v>
      </c>
      <c r="V134" s="863">
        <f>V129+5</f>
        <v>10</v>
      </c>
      <c r="W134" s="863">
        <f>V134+W$119</f>
        <v>110</v>
      </c>
      <c r="X134" s="865">
        <f>V134*2</f>
        <v>20</v>
      </c>
      <c r="Y134" s="865">
        <f>X134+Y$119</f>
        <v>220</v>
      </c>
      <c r="Z134" s="864">
        <f>V134*3</f>
        <v>30</v>
      </c>
      <c r="AA134" s="864">
        <f>Z134+AA$119</f>
        <v>330</v>
      </c>
      <c r="AC134">
        <f>AC129+1</f>
        <v>58</v>
      </c>
      <c r="AD134" s="863">
        <f>AD129+5</f>
        <v>10</v>
      </c>
      <c r="AE134" s="863">
        <f>AD134+AE$119</f>
        <v>395</v>
      </c>
      <c r="AF134" s="865">
        <f>AD134*2</f>
        <v>20</v>
      </c>
      <c r="AG134" s="865">
        <f>AF134+AG$119</f>
        <v>790</v>
      </c>
      <c r="AH134" s="864">
        <f>AD134*3</f>
        <v>30</v>
      </c>
      <c r="AI134" s="864">
        <f>AH134+AI$119</f>
        <v>1185</v>
      </c>
    </row>
    <row r="135" spans="1:35" ht="18" customHeight="1">
      <c r="A135" s="1418"/>
      <c r="B135" s="1106"/>
      <c r="C135" s="843"/>
      <c r="D135" s="2278"/>
      <c r="E135" s="2265"/>
      <c r="F135" s="2279"/>
      <c r="G135" s="2280"/>
      <c r="H135" s="2281"/>
      <c r="I135" s="2279"/>
      <c r="J135" s="2279"/>
      <c r="K135" s="2279"/>
      <c r="L135" s="2279"/>
      <c r="M135" s="843"/>
      <c r="N135" s="843"/>
      <c r="O135" s="843"/>
      <c r="P135" s="843"/>
      <c r="Q135" s="843"/>
      <c r="R135" s="843"/>
      <c r="T135" s="842"/>
      <c r="V135" s="863"/>
      <c r="W135" s="863"/>
      <c r="X135" s="865"/>
      <c r="Y135" s="865"/>
      <c r="Z135" s="864"/>
      <c r="AA135" s="864"/>
      <c r="AD135" s="863"/>
      <c r="AE135" s="863"/>
      <c r="AF135" s="865"/>
      <c r="AG135" s="865"/>
      <c r="AH135" s="864"/>
      <c r="AI135" s="864"/>
    </row>
    <row r="136" spans="1:35" ht="18" customHeight="1">
      <c r="A136" s="1418"/>
      <c r="B136" s="1106"/>
      <c r="C136" s="843"/>
      <c r="D136" s="843"/>
      <c r="E136" s="843"/>
      <c r="F136" s="843"/>
      <c r="G136" s="843"/>
      <c r="H136" s="843"/>
      <c r="I136" s="843"/>
      <c r="J136" s="912"/>
      <c r="K136" s="843"/>
      <c r="L136" s="843"/>
      <c r="M136" s="843"/>
      <c r="N136" s="843"/>
      <c r="O136" s="843"/>
      <c r="P136" s="843"/>
      <c r="Q136" s="843"/>
      <c r="R136" s="843"/>
      <c r="T136" s="842"/>
      <c r="V136" s="863"/>
      <c r="W136" s="863"/>
      <c r="X136" s="865"/>
      <c r="Y136" s="865"/>
      <c r="Z136" s="864"/>
      <c r="AA136" s="864"/>
      <c r="AD136" s="863"/>
      <c r="AE136" s="863"/>
      <c r="AF136" s="865"/>
      <c r="AG136" s="865"/>
      <c r="AH136" s="864"/>
      <c r="AI136" s="864"/>
    </row>
    <row r="137" spans="1:35" ht="18" customHeight="1">
      <c r="A137" s="1418"/>
      <c r="B137" s="1106"/>
      <c r="C137" s="843"/>
      <c r="D137" s="843"/>
      <c r="E137" s="843"/>
      <c r="F137" s="843"/>
      <c r="G137" s="843"/>
      <c r="H137" s="843"/>
      <c r="I137" s="843"/>
      <c r="J137" s="912"/>
      <c r="K137" s="843"/>
      <c r="L137" s="843"/>
      <c r="M137" s="843"/>
      <c r="N137" s="843"/>
      <c r="O137" s="843"/>
      <c r="P137" s="843"/>
      <c r="Q137" s="843"/>
      <c r="R137" s="843"/>
      <c r="T137" s="842"/>
      <c r="V137" s="863"/>
      <c r="W137" s="863"/>
      <c r="X137" s="865"/>
      <c r="Y137" s="865"/>
      <c r="Z137" s="864"/>
      <c r="AA137" s="864"/>
      <c r="AD137" s="863"/>
      <c r="AE137" s="863"/>
      <c r="AF137" s="865"/>
      <c r="AG137" s="865"/>
      <c r="AH137" s="864"/>
      <c r="AI137" s="864"/>
    </row>
    <row r="138" spans="1:35" ht="18" customHeight="1">
      <c r="A138" s="1418"/>
      <c r="B138" s="1107"/>
      <c r="C138" s="843"/>
      <c r="D138" s="843"/>
      <c r="E138" s="843"/>
      <c r="F138" s="843"/>
      <c r="G138" s="843"/>
      <c r="H138" s="843"/>
      <c r="I138" s="843"/>
      <c r="J138" s="912"/>
      <c r="K138" s="843"/>
      <c r="L138" s="843"/>
      <c r="M138" s="843"/>
      <c r="N138" s="843"/>
      <c r="O138" s="843"/>
      <c r="P138" s="843"/>
      <c r="Q138" s="843"/>
      <c r="R138" s="843"/>
      <c r="T138" s="842"/>
      <c r="V138" s="863"/>
      <c r="W138" s="863"/>
      <c r="X138" s="865"/>
      <c r="Y138" s="865"/>
      <c r="Z138" s="864"/>
      <c r="AA138" s="864"/>
      <c r="AD138" s="863"/>
      <c r="AE138" s="863"/>
      <c r="AF138" s="865"/>
      <c r="AG138" s="865"/>
      <c r="AH138" s="864"/>
      <c r="AI138" s="864"/>
    </row>
    <row r="139" spans="1:35" ht="15" customHeight="1">
      <c r="A139" s="1418" t="s">
        <v>100</v>
      </c>
      <c r="B139" s="590"/>
      <c r="C139" s="843"/>
      <c r="D139" s="2278" t="s">
        <v>1161</v>
      </c>
      <c r="E139" s="2265" t="s">
        <v>1162</v>
      </c>
      <c r="F139" s="2279" t="s">
        <v>918</v>
      </c>
      <c r="G139" s="2280" t="s">
        <v>918</v>
      </c>
      <c r="H139" s="2265" t="s">
        <v>1163</v>
      </c>
      <c r="I139" s="2279" t="s">
        <v>918</v>
      </c>
      <c r="J139" s="2279" t="s">
        <v>918</v>
      </c>
      <c r="K139" s="2279" t="s">
        <v>918</v>
      </c>
      <c r="L139" s="2279" t="s">
        <v>938</v>
      </c>
      <c r="M139" s="2279" t="s">
        <v>918</v>
      </c>
      <c r="N139" s="2279" t="s">
        <v>266</v>
      </c>
      <c r="O139" s="2279" t="s">
        <v>1164</v>
      </c>
      <c r="P139" s="843"/>
      <c r="Q139" s="843"/>
      <c r="R139" s="843"/>
      <c r="T139" s="842">
        <f>T134+7</f>
        <v>45726</v>
      </c>
      <c r="U139">
        <f>U134+1</f>
        <v>23</v>
      </c>
      <c r="V139" s="863">
        <f>V134+5</f>
        <v>15</v>
      </c>
      <c r="W139" s="863">
        <f>V139+W$119</f>
        <v>115</v>
      </c>
      <c r="X139" s="865">
        <f>V139*2</f>
        <v>30</v>
      </c>
      <c r="Y139" s="865">
        <f>X139+Y$119</f>
        <v>230</v>
      </c>
      <c r="Z139" s="864">
        <f>V139*3</f>
        <v>45</v>
      </c>
      <c r="AA139" s="864">
        <f>Z139+AA$119</f>
        <v>345</v>
      </c>
      <c r="AC139">
        <f>AC134+1</f>
        <v>59</v>
      </c>
      <c r="AD139" s="863">
        <f>AD134+5</f>
        <v>15</v>
      </c>
      <c r="AE139" s="863">
        <f>AD139+AE$119</f>
        <v>400</v>
      </c>
      <c r="AF139" s="865">
        <f>AD139*2</f>
        <v>30</v>
      </c>
      <c r="AG139" s="865">
        <f>AF139+AG$119</f>
        <v>800</v>
      </c>
      <c r="AH139" s="864">
        <f>AD139*3</f>
        <v>45</v>
      </c>
      <c r="AI139" s="864">
        <f>AH139+AI$119</f>
        <v>1200</v>
      </c>
    </row>
    <row r="140" spans="1:35" ht="18" customHeight="1">
      <c r="A140" s="1418"/>
      <c r="B140" s="1106"/>
      <c r="C140" s="843"/>
      <c r="D140" s="2278"/>
      <c r="E140" s="2265"/>
      <c r="F140" s="2279"/>
      <c r="G140" s="2280"/>
      <c r="H140" s="2265"/>
      <c r="I140" s="2279"/>
      <c r="J140" s="2279"/>
      <c r="K140" s="2279"/>
      <c r="L140" s="2279"/>
      <c r="M140" s="2279"/>
      <c r="N140" s="2279"/>
      <c r="O140" s="2279"/>
      <c r="P140" s="843"/>
      <c r="Q140" s="843"/>
      <c r="R140" s="843"/>
      <c r="T140" s="842"/>
      <c r="V140" s="863"/>
      <c r="W140" s="863"/>
      <c r="X140" s="865"/>
      <c r="Y140" s="865"/>
      <c r="Z140" s="864"/>
      <c r="AA140" s="864"/>
      <c r="AD140" s="863"/>
      <c r="AE140" s="863"/>
      <c r="AF140" s="865"/>
      <c r="AG140" s="865"/>
      <c r="AH140" s="864"/>
      <c r="AI140" s="864"/>
    </row>
    <row r="141" spans="1:35" ht="18" customHeight="1">
      <c r="A141" s="1418"/>
      <c r="B141" s="1106"/>
      <c r="C141" s="843"/>
      <c r="D141" s="843"/>
      <c r="E141" s="843"/>
      <c r="F141" s="843"/>
      <c r="G141" s="843"/>
      <c r="H141" s="843"/>
      <c r="I141" s="843"/>
      <c r="J141" s="912"/>
      <c r="K141" s="843"/>
      <c r="L141" s="843"/>
      <c r="M141" s="843"/>
      <c r="N141" s="843"/>
      <c r="O141" s="843"/>
      <c r="P141" s="843"/>
      <c r="Q141" s="843"/>
      <c r="R141" s="843"/>
      <c r="T141" s="842"/>
      <c r="V141" s="863"/>
      <c r="W141" s="863"/>
      <c r="X141" s="865"/>
      <c r="Y141" s="865"/>
      <c r="Z141" s="864"/>
      <c r="AA141" s="864"/>
      <c r="AD141" s="863"/>
      <c r="AE141" s="863"/>
      <c r="AF141" s="865"/>
      <c r="AG141" s="865"/>
      <c r="AH141" s="864"/>
      <c r="AI141" s="864"/>
    </row>
    <row r="142" spans="1:35" ht="18" customHeight="1">
      <c r="A142" s="1418"/>
      <c r="B142" s="1106"/>
      <c r="C142" s="843"/>
      <c r="D142" s="843"/>
      <c r="E142" s="843"/>
      <c r="F142" s="843"/>
      <c r="G142" s="843"/>
      <c r="H142" s="843"/>
      <c r="I142" s="843"/>
      <c r="J142" s="912"/>
      <c r="K142" s="843"/>
      <c r="L142" s="843"/>
      <c r="M142" s="843"/>
      <c r="N142" s="843"/>
      <c r="O142" s="843"/>
      <c r="P142" s="843"/>
      <c r="Q142" s="843"/>
      <c r="R142" s="843"/>
      <c r="T142" s="842"/>
      <c r="V142" s="863"/>
      <c r="W142" s="863"/>
      <c r="X142" s="865"/>
      <c r="Y142" s="865"/>
      <c r="Z142" s="864"/>
      <c r="AA142" s="864"/>
      <c r="AD142" s="863"/>
      <c r="AE142" s="863"/>
      <c r="AF142" s="865"/>
      <c r="AG142" s="865"/>
      <c r="AH142" s="864"/>
      <c r="AI142" s="864"/>
    </row>
    <row r="143" spans="1:35" ht="18" customHeight="1">
      <c r="A143" s="1418"/>
      <c r="B143" s="1107"/>
      <c r="C143" s="843"/>
      <c r="D143" s="843"/>
      <c r="E143" s="843"/>
      <c r="F143" s="843"/>
      <c r="G143" s="843"/>
      <c r="H143" s="843"/>
      <c r="I143" s="843"/>
      <c r="J143" s="912"/>
      <c r="K143" s="843"/>
      <c r="L143" s="843"/>
      <c r="M143" s="843"/>
      <c r="N143" s="843"/>
      <c r="O143" s="843"/>
      <c r="P143" s="843"/>
      <c r="Q143" s="843"/>
      <c r="R143" s="843"/>
      <c r="T143" s="842"/>
      <c r="V143" s="863"/>
      <c r="W143" s="863"/>
      <c r="X143" s="865"/>
      <c r="Y143" s="865"/>
      <c r="Z143" s="864"/>
      <c r="AA143" s="864"/>
      <c r="AD143" s="863"/>
      <c r="AE143" s="863"/>
      <c r="AF143" s="865"/>
      <c r="AG143" s="865"/>
      <c r="AH143" s="864"/>
      <c r="AI143" s="864"/>
    </row>
    <row r="144" spans="1:35" ht="15" customHeight="1">
      <c r="A144" s="1418" t="s">
        <v>132</v>
      </c>
      <c r="B144" s="1106"/>
      <c r="C144" s="843"/>
      <c r="D144" s="2278" t="s">
        <v>1161</v>
      </c>
      <c r="E144" s="2265" t="s">
        <v>1162</v>
      </c>
      <c r="F144" s="2279" t="s">
        <v>918</v>
      </c>
      <c r="G144" s="2280" t="s">
        <v>918</v>
      </c>
      <c r="H144" s="2265" t="s">
        <v>1165</v>
      </c>
      <c r="I144" s="2279" t="s">
        <v>918</v>
      </c>
      <c r="J144" s="2279" t="s">
        <v>918</v>
      </c>
      <c r="K144" s="2279" t="s">
        <v>918</v>
      </c>
      <c r="L144" s="2279" t="s">
        <v>938</v>
      </c>
      <c r="M144" s="2279" t="s">
        <v>918</v>
      </c>
      <c r="N144" s="2279" t="s">
        <v>266</v>
      </c>
      <c r="O144" s="2279" t="s">
        <v>1164</v>
      </c>
      <c r="P144" s="843"/>
      <c r="Q144" s="843"/>
      <c r="R144" s="843"/>
      <c r="T144" s="842">
        <f>T139+7</f>
        <v>45733</v>
      </c>
      <c r="U144">
        <f>U139+1</f>
        <v>24</v>
      </c>
      <c r="V144" s="863">
        <f>V139+5</f>
        <v>20</v>
      </c>
      <c r="W144" s="863">
        <f>V144+W$119</f>
        <v>120</v>
      </c>
      <c r="X144" s="865">
        <f>V144*2</f>
        <v>40</v>
      </c>
      <c r="Y144" s="865">
        <f>X144+Y$119</f>
        <v>240</v>
      </c>
      <c r="Z144" s="864">
        <f>V144*3</f>
        <v>60</v>
      </c>
      <c r="AA144" s="864">
        <f>Z144+AA$119</f>
        <v>360</v>
      </c>
      <c r="AC144">
        <f>AC139+1</f>
        <v>60</v>
      </c>
      <c r="AD144" s="863">
        <f>AD139+5</f>
        <v>20</v>
      </c>
      <c r="AE144" s="863">
        <f>AD144+AE$119</f>
        <v>405</v>
      </c>
      <c r="AF144" s="865">
        <f>AD144*2</f>
        <v>40</v>
      </c>
      <c r="AG144" s="865">
        <f>AF144+AG$119</f>
        <v>810</v>
      </c>
      <c r="AH144" s="864">
        <f>AD144*3</f>
        <v>60</v>
      </c>
      <c r="AI144" s="864">
        <f>AH144+AI$119</f>
        <v>1215</v>
      </c>
    </row>
    <row r="145" spans="1:35" ht="18" customHeight="1">
      <c r="A145" s="1418"/>
      <c r="B145" s="1106"/>
      <c r="C145" s="843"/>
      <c r="D145" s="2278"/>
      <c r="E145" s="2265"/>
      <c r="F145" s="2279"/>
      <c r="G145" s="2280"/>
      <c r="H145" s="2265"/>
      <c r="I145" s="2279"/>
      <c r="J145" s="2279"/>
      <c r="K145" s="2279"/>
      <c r="L145" s="2279"/>
      <c r="M145" s="2279"/>
      <c r="N145" s="2279"/>
      <c r="O145" s="2279"/>
      <c r="P145" s="843"/>
      <c r="Q145" s="843"/>
      <c r="R145" s="843"/>
      <c r="T145" s="842"/>
      <c r="V145" s="863"/>
      <c r="W145" s="863"/>
      <c r="X145" s="865"/>
      <c r="Y145" s="865"/>
      <c r="Z145" s="864"/>
      <c r="AA145" s="864"/>
      <c r="AD145" s="863"/>
      <c r="AE145" s="863"/>
      <c r="AF145" s="865"/>
      <c r="AG145" s="865"/>
      <c r="AH145" s="864"/>
      <c r="AI145" s="864"/>
    </row>
    <row r="146" spans="1:35" ht="18" customHeight="1">
      <c r="A146" s="1418"/>
      <c r="B146" s="1106"/>
      <c r="C146" s="843"/>
      <c r="D146" s="843"/>
      <c r="E146" s="843"/>
      <c r="F146" s="843"/>
      <c r="G146" s="843"/>
      <c r="H146" s="843"/>
      <c r="I146" s="843"/>
      <c r="J146" s="912"/>
      <c r="K146" s="843"/>
      <c r="L146" s="843"/>
      <c r="M146" s="843"/>
      <c r="N146" s="843"/>
      <c r="O146" s="843"/>
      <c r="P146" s="843"/>
      <c r="Q146" s="843"/>
      <c r="R146" s="843"/>
      <c r="T146" s="842"/>
      <c r="V146" s="863"/>
      <c r="W146" s="863"/>
      <c r="X146" s="865"/>
      <c r="Y146" s="865"/>
      <c r="Z146" s="864"/>
      <c r="AA146" s="864"/>
      <c r="AD146" s="863"/>
      <c r="AE146" s="863"/>
      <c r="AF146" s="865"/>
      <c r="AG146" s="865"/>
      <c r="AH146" s="864"/>
      <c r="AI146" s="864"/>
    </row>
    <row r="147" spans="1:35" ht="18" customHeight="1">
      <c r="A147" s="1418"/>
      <c r="B147" s="1106"/>
      <c r="C147" s="843"/>
      <c r="D147" s="843"/>
      <c r="E147" s="843"/>
      <c r="F147" s="843"/>
      <c r="G147" s="843"/>
      <c r="H147" s="843"/>
      <c r="I147" s="843"/>
      <c r="J147" s="912"/>
      <c r="K147" s="843"/>
      <c r="L147" s="843"/>
      <c r="M147" s="843"/>
      <c r="N147" s="843"/>
      <c r="O147" s="843"/>
      <c r="P147" s="843"/>
      <c r="Q147" s="843"/>
      <c r="R147" s="843"/>
      <c r="T147" s="842"/>
      <c r="V147" s="863"/>
      <c r="W147" s="863"/>
      <c r="X147" s="865"/>
      <c r="Y147" s="865"/>
      <c r="Z147" s="864"/>
      <c r="AA147" s="864"/>
      <c r="AD147" s="863"/>
      <c r="AE147" s="863"/>
      <c r="AF147" s="865"/>
      <c r="AG147" s="865"/>
      <c r="AH147" s="864"/>
      <c r="AI147" s="864"/>
    </row>
    <row r="148" spans="1:35" ht="18" customHeight="1">
      <c r="A148" s="1418"/>
      <c r="B148" s="1107"/>
      <c r="C148" s="843"/>
      <c r="D148" s="843"/>
      <c r="E148" s="843"/>
      <c r="F148" s="843"/>
      <c r="G148" s="843"/>
      <c r="H148" s="843"/>
      <c r="I148" s="843"/>
      <c r="J148" s="912"/>
      <c r="K148" s="843"/>
      <c r="L148" s="843"/>
      <c r="M148" s="843"/>
      <c r="N148" s="843"/>
      <c r="O148" s="843"/>
      <c r="P148" s="843"/>
      <c r="Q148" s="843"/>
      <c r="R148" s="843"/>
      <c r="T148" s="842"/>
      <c r="V148" s="863"/>
      <c r="W148" s="863"/>
      <c r="X148" s="865"/>
      <c r="Y148" s="865"/>
      <c r="Z148" s="864"/>
      <c r="AA148" s="864"/>
      <c r="AD148" s="863"/>
      <c r="AE148" s="863"/>
      <c r="AF148" s="865"/>
      <c r="AG148" s="865"/>
      <c r="AH148" s="864"/>
      <c r="AI148" s="864"/>
    </row>
    <row r="149" spans="1:35" ht="15" customHeight="1">
      <c r="A149" s="1418" t="s">
        <v>166</v>
      </c>
      <c r="B149" s="1106"/>
      <c r="C149" s="843"/>
      <c r="D149" s="2278" t="s">
        <v>1161</v>
      </c>
      <c r="E149" s="843" t="s">
        <v>1166</v>
      </c>
      <c r="F149" s="843"/>
      <c r="G149" s="843"/>
      <c r="H149" s="843" t="s">
        <v>1167</v>
      </c>
      <c r="I149" s="843"/>
      <c r="J149" s="912"/>
      <c r="K149" s="843"/>
      <c r="L149" s="843"/>
      <c r="M149" s="843"/>
      <c r="N149" s="843"/>
      <c r="O149" s="843" t="s">
        <v>1164</v>
      </c>
      <c r="P149" s="843"/>
      <c r="Q149" s="843"/>
      <c r="R149" s="843"/>
      <c r="T149" s="842">
        <f>T144+7</f>
        <v>45740</v>
      </c>
      <c r="U149">
        <f>U144+1</f>
        <v>25</v>
      </c>
      <c r="V149" s="863">
        <f>V144+5</f>
        <v>25</v>
      </c>
      <c r="W149" s="863">
        <f>V149+W$119</f>
        <v>125</v>
      </c>
      <c r="X149" s="865">
        <f>V149*2</f>
        <v>50</v>
      </c>
      <c r="Y149" s="865">
        <f>X149+Y$119</f>
        <v>250</v>
      </c>
      <c r="Z149" s="864">
        <f>V149*3</f>
        <v>75</v>
      </c>
      <c r="AA149" s="864">
        <f>Z149+AA$119</f>
        <v>375</v>
      </c>
      <c r="AC149">
        <f>AC144+1</f>
        <v>61</v>
      </c>
      <c r="AD149" s="863">
        <f>AD144+5</f>
        <v>25</v>
      </c>
      <c r="AE149" s="863">
        <f>AD149+AE$119</f>
        <v>410</v>
      </c>
      <c r="AF149" s="865">
        <f>AD149*2</f>
        <v>50</v>
      </c>
      <c r="AG149" s="865">
        <f>AF149+AG$119</f>
        <v>820</v>
      </c>
      <c r="AH149" s="864">
        <f>AD149*3</f>
        <v>75</v>
      </c>
      <c r="AI149" s="864">
        <f>AH149+AI$119</f>
        <v>1230</v>
      </c>
    </row>
    <row r="150" spans="1:35" ht="18" customHeight="1">
      <c r="A150" s="1418"/>
      <c r="B150" s="1106"/>
      <c r="C150" s="843"/>
      <c r="D150" s="2278"/>
      <c r="E150" s="843"/>
      <c r="F150" s="843"/>
      <c r="G150" s="843"/>
      <c r="H150" s="843"/>
      <c r="I150" s="843"/>
      <c r="J150" s="912"/>
      <c r="K150" s="843"/>
      <c r="L150" s="843"/>
      <c r="M150" s="843"/>
      <c r="N150" s="843"/>
      <c r="O150" s="843"/>
      <c r="P150" s="843"/>
      <c r="Q150" s="843"/>
      <c r="R150" s="843"/>
      <c r="T150" s="842"/>
      <c r="V150" s="863"/>
      <c r="W150" s="863"/>
      <c r="X150" s="865"/>
      <c r="Y150" s="865"/>
      <c r="Z150" s="864"/>
      <c r="AA150" s="864"/>
      <c r="AD150" s="863"/>
      <c r="AE150" s="863"/>
      <c r="AF150" s="865"/>
      <c r="AG150" s="865"/>
      <c r="AH150" s="864"/>
      <c r="AI150" s="864"/>
    </row>
    <row r="151" spans="1:35" ht="18" customHeight="1">
      <c r="A151" s="1418"/>
      <c r="B151" s="1106"/>
      <c r="C151" s="843"/>
      <c r="E151" s="843"/>
      <c r="F151" s="843"/>
      <c r="G151" s="843"/>
      <c r="H151" s="843"/>
      <c r="I151" s="843"/>
      <c r="J151" s="912"/>
      <c r="K151" s="843"/>
      <c r="L151" s="843"/>
      <c r="M151" s="843"/>
      <c r="N151" s="843"/>
      <c r="O151" s="843"/>
      <c r="P151" s="843"/>
      <c r="Q151" s="843"/>
      <c r="R151" s="843"/>
      <c r="T151" s="842"/>
      <c r="V151" s="863"/>
      <c r="W151" s="863"/>
      <c r="X151" s="865"/>
      <c r="Y151" s="865"/>
      <c r="Z151" s="864"/>
      <c r="AA151" s="864"/>
      <c r="AD151" s="863"/>
      <c r="AE151" s="863"/>
      <c r="AF151" s="865"/>
      <c r="AG151" s="865"/>
      <c r="AH151" s="864"/>
      <c r="AI151" s="864"/>
    </row>
    <row r="152" spans="1:35" ht="18" customHeight="1">
      <c r="A152" s="1418"/>
      <c r="B152" s="1106"/>
      <c r="C152" s="843"/>
      <c r="E152" s="843"/>
      <c r="F152" s="843"/>
      <c r="G152" s="843"/>
      <c r="H152" s="843"/>
      <c r="I152" s="843"/>
      <c r="J152" s="912"/>
      <c r="K152" s="843"/>
      <c r="L152" s="843"/>
      <c r="M152" s="843"/>
      <c r="N152" s="843"/>
      <c r="O152" s="843"/>
      <c r="P152" s="843"/>
      <c r="Q152" s="843"/>
      <c r="R152" s="843"/>
      <c r="T152" s="842"/>
      <c r="V152" s="863"/>
      <c r="W152" s="863"/>
      <c r="X152" s="865"/>
      <c r="Y152" s="865"/>
      <c r="Z152" s="864"/>
      <c r="AA152" s="864"/>
      <c r="AD152" s="863"/>
      <c r="AE152" s="863"/>
      <c r="AF152" s="865"/>
      <c r="AG152" s="865"/>
      <c r="AH152" s="864"/>
      <c r="AI152" s="864"/>
    </row>
    <row r="153" spans="1:35" ht="18" customHeight="1">
      <c r="A153" s="1418"/>
      <c r="B153" s="1107"/>
      <c r="C153" s="843"/>
      <c r="E153" s="843"/>
      <c r="F153" s="843"/>
      <c r="G153" s="843"/>
      <c r="H153" s="843"/>
      <c r="I153" s="843"/>
      <c r="J153" s="912"/>
      <c r="K153" s="843"/>
      <c r="L153" s="843"/>
      <c r="M153" s="843"/>
      <c r="N153" s="843"/>
      <c r="O153" s="843"/>
      <c r="P153" s="843"/>
      <c r="Q153" s="843"/>
      <c r="R153" s="843"/>
      <c r="T153" s="842"/>
      <c r="V153" s="863"/>
      <c r="W153" s="863"/>
      <c r="X153" s="865"/>
      <c r="Y153" s="865"/>
      <c r="Z153" s="864"/>
      <c r="AA153" s="864"/>
      <c r="AD153" s="863"/>
      <c r="AE153" s="863"/>
      <c r="AF153" s="865"/>
      <c r="AG153" s="865"/>
      <c r="AH153" s="864"/>
      <c r="AI153" s="864"/>
    </row>
    <row r="154" spans="1:35" ht="18" customHeight="1">
      <c r="A154" s="1418" t="s">
        <v>200</v>
      </c>
      <c r="B154" s="1106"/>
      <c r="C154" s="843"/>
      <c r="D154" s="2278" t="s">
        <v>1161</v>
      </c>
      <c r="E154" s="843" t="s">
        <v>1166</v>
      </c>
      <c r="F154" s="843"/>
      <c r="G154" s="843"/>
      <c r="H154" s="843" t="s">
        <v>1167</v>
      </c>
      <c r="I154" s="843"/>
      <c r="J154" s="912"/>
      <c r="K154" s="843"/>
      <c r="L154" s="843"/>
      <c r="M154" s="843"/>
      <c r="N154" s="843"/>
      <c r="O154" s="843"/>
      <c r="P154" s="843"/>
      <c r="Q154" s="843"/>
      <c r="R154" s="843"/>
      <c r="T154" s="842">
        <f>T149+7</f>
        <v>45747</v>
      </c>
      <c r="U154">
        <f>U149+1</f>
        <v>26</v>
      </c>
      <c r="V154" s="863">
        <f>V149+5</f>
        <v>30</v>
      </c>
      <c r="W154" s="863">
        <f>V154+W$119</f>
        <v>130</v>
      </c>
      <c r="X154" s="865">
        <f>V154*2</f>
        <v>60</v>
      </c>
      <c r="Y154" s="865">
        <f>X154+Y$119</f>
        <v>260</v>
      </c>
      <c r="Z154" s="864">
        <f>V154*3</f>
        <v>90</v>
      </c>
      <c r="AA154" s="864">
        <f>Z154+AA$119</f>
        <v>390</v>
      </c>
      <c r="AC154">
        <f>AC149+1</f>
        <v>62</v>
      </c>
      <c r="AD154" s="863">
        <f>AD149+5</f>
        <v>30</v>
      </c>
      <c r="AE154" s="863">
        <f>AD154+AE$119</f>
        <v>415</v>
      </c>
      <c r="AF154" s="865">
        <f>AD154*2</f>
        <v>60</v>
      </c>
      <c r="AG154" s="865">
        <f>AF154+AG$119</f>
        <v>830</v>
      </c>
      <c r="AH154" s="864">
        <f>AD154*3</f>
        <v>90</v>
      </c>
      <c r="AI154" s="864">
        <f>AH154+AI$119</f>
        <v>1245</v>
      </c>
    </row>
    <row r="155" spans="1:35" ht="18" customHeight="1">
      <c r="A155" s="1418"/>
      <c r="B155" s="1106"/>
      <c r="C155" s="843"/>
      <c r="D155" s="2278"/>
      <c r="L155" s="843"/>
      <c r="M155" s="843"/>
      <c r="N155" s="843"/>
      <c r="O155" s="843"/>
      <c r="P155" s="843"/>
      <c r="Q155" s="843"/>
      <c r="R155" s="843"/>
      <c r="T155" s="842"/>
      <c r="V155" s="863"/>
      <c r="W155" s="863"/>
      <c r="X155" s="865"/>
      <c r="Y155" s="865"/>
      <c r="Z155" s="864"/>
      <c r="AA155" s="864"/>
      <c r="AD155" s="863"/>
      <c r="AE155" s="863"/>
      <c r="AF155" s="865"/>
      <c r="AG155" s="865"/>
      <c r="AH155" s="864"/>
      <c r="AI155" s="864"/>
    </row>
    <row r="156" spans="1:35" ht="18" customHeight="1">
      <c r="A156" s="1418"/>
      <c r="B156" s="1106"/>
      <c r="C156" s="843"/>
      <c r="D156" s="843"/>
      <c r="E156" s="843"/>
      <c r="F156" s="843"/>
      <c r="G156" s="843"/>
      <c r="H156" s="843"/>
      <c r="I156" s="843"/>
      <c r="J156" s="912"/>
      <c r="K156" s="843"/>
      <c r="L156" s="843"/>
      <c r="M156" s="843"/>
      <c r="N156" s="843"/>
      <c r="O156" s="843"/>
      <c r="P156" s="843"/>
      <c r="Q156" s="843"/>
      <c r="R156" s="843"/>
      <c r="T156" s="842"/>
      <c r="V156" s="863"/>
      <c r="W156" s="863"/>
      <c r="X156" s="865"/>
      <c r="Y156" s="865"/>
      <c r="Z156" s="864"/>
      <c r="AA156" s="864"/>
      <c r="AD156" s="863"/>
      <c r="AE156" s="863"/>
      <c r="AF156" s="865"/>
      <c r="AG156" s="865"/>
      <c r="AH156" s="864"/>
      <c r="AI156" s="864"/>
    </row>
    <row r="157" spans="1:35" ht="18" customHeight="1">
      <c r="A157" s="1418"/>
      <c r="B157" s="1106"/>
      <c r="C157" s="843"/>
      <c r="D157" s="843"/>
      <c r="E157" s="843"/>
      <c r="F157" s="843"/>
      <c r="G157" s="843"/>
      <c r="H157" s="843"/>
      <c r="I157" s="843"/>
      <c r="J157" s="912"/>
      <c r="K157" s="843"/>
      <c r="L157" s="843"/>
      <c r="M157" s="843"/>
      <c r="N157" s="843"/>
      <c r="O157" s="843"/>
      <c r="P157" s="843"/>
      <c r="Q157" s="843"/>
      <c r="R157" s="843"/>
      <c r="T157" s="842"/>
      <c r="V157" s="863"/>
      <c r="W157" s="863"/>
      <c r="X157" s="865"/>
      <c r="Y157" s="865"/>
      <c r="Z157" s="864"/>
      <c r="AA157" s="864"/>
      <c r="AD157" s="863"/>
      <c r="AE157" s="863"/>
      <c r="AF157" s="865"/>
      <c r="AG157" s="865"/>
      <c r="AH157" s="864"/>
      <c r="AI157" s="864"/>
    </row>
    <row r="158" spans="1:35" ht="18" customHeight="1">
      <c r="A158" s="1418"/>
      <c r="B158" s="1107"/>
      <c r="C158" s="843"/>
      <c r="D158" s="843"/>
      <c r="E158" s="843"/>
      <c r="F158" s="843"/>
      <c r="G158" s="843"/>
      <c r="H158" s="843"/>
      <c r="I158" s="843"/>
      <c r="J158" s="912"/>
      <c r="K158" s="843"/>
      <c r="L158" s="843"/>
      <c r="M158" s="843"/>
      <c r="N158" s="843"/>
      <c r="O158" s="843"/>
      <c r="P158" s="843"/>
      <c r="Q158" s="843"/>
      <c r="R158" s="843"/>
      <c r="T158" s="842"/>
      <c r="V158" s="863"/>
      <c r="W158" s="863"/>
      <c r="X158" s="865"/>
      <c r="Y158" s="865"/>
      <c r="Z158" s="864"/>
      <c r="AA158" s="864"/>
      <c r="AD158" s="863"/>
      <c r="AE158" s="863"/>
      <c r="AF158" s="865"/>
      <c r="AG158" s="865"/>
      <c r="AH158" s="864"/>
      <c r="AI158" s="864"/>
    </row>
    <row r="159" spans="1:35" ht="18" customHeight="1">
      <c r="A159" s="1418" t="s">
        <v>6</v>
      </c>
      <c r="B159" s="1108"/>
      <c r="C159" s="1192"/>
      <c r="D159" s="1192"/>
      <c r="E159" s="1193"/>
      <c r="F159" s="1193"/>
      <c r="G159" s="1193"/>
      <c r="H159" s="1193"/>
      <c r="I159" s="1193"/>
      <c r="J159" s="1194"/>
      <c r="K159" s="1193"/>
      <c r="L159" s="1193"/>
      <c r="M159" s="1193"/>
      <c r="N159" s="1193"/>
      <c r="O159" s="1193"/>
      <c r="P159" s="1192"/>
      <c r="Q159" s="1192"/>
      <c r="R159" s="1192"/>
      <c r="T159" s="842">
        <f>T154+7</f>
        <v>45754</v>
      </c>
      <c r="V159" s="863"/>
      <c r="W159" s="863"/>
      <c r="X159" s="865"/>
      <c r="Y159" s="865"/>
      <c r="Z159" s="864"/>
      <c r="AA159" s="864"/>
      <c r="AD159" s="863"/>
      <c r="AE159" s="863"/>
      <c r="AF159" s="865"/>
      <c r="AG159" s="865"/>
      <c r="AH159" s="864"/>
      <c r="AI159" s="864"/>
    </row>
    <row r="160" spans="1:35" ht="18" customHeight="1">
      <c r="A160" s="1418"/>
      <c r="B160" s="1109"/>
      <c r="C160" s="1192"/>
      <c r="D160" s="1192"/>
      <c r="E160" s="1193"/>
      <c r="F160" s="1193"/>
      <c r="G160" s="1193"/>
      <c r="H160" s="1193"/>
      <c r="I160" s="1193"/>
      <c r="J160" s="1194"/>
      <c r="K160" s="1193"/>
      <c r="L160" s="1193"/>
      <c r="M160" s="1193"/>
      <c r="N160" s="1193"/>
      <c r="O160" s="1193"/>
      <c r="P160" s="1192"/>
      <c r="Q160" s="1192"/>
      <c r="R160" s="1192"/>
      <c r="T160" s="842"/>
      <c r="V160" s="863"/>
      <c r="W160" s="863"/>
      <c r="X160" s="865"/>
      <c r="Y160" s="865"/>
      <c r="Z160" s="864"/>
      <c r="AA160" s="864"/>
      <c r="AD160" s="863"/>
      <c r="AE160" s="863"/>
      <c r="AF160" s="865"/>
      <c r="AG160" s="865"/>
      <c r="AH160" s="864"/>
      <c r="AI160" s="864"/>
    </row>
    <row r="161" spans="1:35" ht="18" customHeight="1">
      <c r="A161" s="1418"/>
      <c r="B161" s="1109"/>
      <c r="C161" s="1192"/>
      <c r="D161" s="1192"/>
      <c r="E161" s="1193"/>
      <c r="F161" s="1193"/>
      <c r="G161" s="1193"/>
      <c r="H161" s="1193"/>
      <c r="I161" s="1193"/>
      <c r="J161" s="1194"/>
      <c r="K161" s="1193"/>
      <c r="L161" s="1193"/>
      <c r="M161" s="1193"/>
      <c r="N161" s="1193"/>
      <c r="O161" s="1193"/>
      <c r="P161" s="1192"/>
      <c r="Q161" s="1192"/>
      <c r="R161" s="1192"/>
      <c r="T161" s="842"/>
      <c r="V161" s="863"/>
      <c r="W161" s="863"/>
      <c r="X161" s="865"/>
      <c r="Y161" s="865"/>
      <c r="Z161" s="864"/>
      <c r="AA161" s="864"/>
      <c r="AD161" s="863"/>
      <c r="AE161" s="863"/>
      <c r="AF161" s="865"/>
      <c r="AG161" s="865"/>
      <c r="AH161" s="864"/>
      <c r="AI161" s="864"/>
    </row>
    <row r="162" spans="1:35" ht="18" customHeight="1">
      <c r="A162" s="1418"/>
      <c r="B162" s="1109"/>
      <c r="C162" s="1192"/>
      <c r="D162" s="1192"/>
      <c r="E162" s="1193"/>
      <c r="F162" s="1193"/>
      <c r="G162" s="1193"/>
      <c r="H162" s="1193"/>
      <c r="I162" s="1193"/>
      <c r="J162" s="1194"/>
      <c r="K162" s="1193"/>
      <c r="L162" s="1193"/>
      <c r="M162" s="1193"/>
      <c r="N162" s="1193"/>
      <c r="O162" s="1193"/>
      <c r="P162" s="1192"/>
      <c r="Q162" s="1192"/>
      <c r="R162" s="1192"/>
      <c r="T162" s="842"/>
      <c r="V162" s="863"/>
      <c r="W162" s="863"/>
      <c r="X162" s="865"/>
      <c r="Y162" s="865"/>
      <c r="Z162" s="864"/>
      <c r="AA162" s="864"/>
      <c r="AD162" s="863"/>
      <c r="AE162" s="863"/>
      <c r="AF162" s="865"/>
      <c r="AG162" s="865"/>
      <c r="AH162" s="864"/>
      <c r="AI162" s="864"/>
    </row>
    <row r="163" spans="1:35" ht="18" customHeight="1">
      <c r="A163" s="1418"/>
      <c r="B163" s="1110"/>
      <c r="C163" s="1192"/>
      <c r="D163" s="1192"/>
      <c r="E163" s="1193"/>
      <c r="F163" s="1193"/>
      <c r="G163" s="1193"/>
      <c r="H163" s="1193"/>
      <c r="I163" s="1193"/>
      <c r="J163" s="1194"/>
      <c r="K163" s="1193"/>
      <c r="L163" s="1193"/>
      <c r="M163" s="1193"/>
      <c r="N163" s="1193"/>
      <c r="O163" s="1193"/>
      <c r="P163" s="1192"/>
      <c r="Q163" s="1192"/>
      <c r="R163" s="1192"/>
      <c r="T163" s="842"/>
      <c r="V163" s="863"/>
      <c r="W163" s="863"/>
      <c r="X163" s="865"/>
      <c r="Y163" s="865"/>
      <c r="Z163" s="864"/>
      <c r="AA163" s="864"/>
      <c r="AD163" s="863"/>
      <c r="AE163" s="863"/>
      <c r="AF163" s="865"/>
      <c r="AG163" s="865"/>
      <c r="AH163" s="864"/>
      <c r="AI163" s="864"/>
    </row>
    <row r="164" spans="1:35" ht="15" customHeight="1">
      <c r="A164" s="1418" t="s">
        <v>6</v>
      </c>
      <c r="B164" s="1108"/>
      <c r="C164" s="1192"/>
      <c r="D164" s="1192"/>
      <c r="E164" s="1193"/>
      <c r="F164" s="1193"/>
      <c r="G164" s="1193"/>
      <c r="H164" s="1193"/>
      <c r="I164" s="1193"/>
      <c r="J164" s="1194"/>
      <c r="K164" s="1193"/>
      <c r="L164" s="1193"/>
      <c r="M164" s="1193"/>
      <c r="N164" s="1193"/>
      <c r="O164" s="1193"/>
      <c r="P164" s="1192"/>
      <c r="Q164" s="1192"/>
      <c r="R164" s="1192"/>
      <c r="T164" s="842">
        <f>T159+7</f>
        <v>45761</v>
      </c>
      <c r="V164" s="863"/>
      <c r="W164" s="863"/>
      <c r="X164" s="865"/>
      <c r="Y164" s="865"/>
      <c r="Z164" s="864"/>
      <c r="AA164" s="864"/>
      <c r="AD164" s="863"/>
      <c r="AE164" s="863"/>
      <c r="AF164" s="865"/>
      <c r="AG164" s="865"/>
      <c r="AH164" s="864"/>
      <c r="AI164" s="864"/>
    </row>
    <row r="165" spans="1:35" ht="18" customHeight="1">
      <c r="A165" s="1418"/>
      <c r="B165" s="1109"/>
      <c r="C165" s="1192"/>
      <c r="D165" s="1192"/>
      <c r="E165" s="1192"/>
      <c r="F165" s="1192"/>
      <c r="G165" s="1192"/>
      <c r="H165" s="1192"/>
      <c r="I165" s="1192"/>
      <c r="J165" s="1195"/>
      <c r="K165" s="1192"/>
      <c r="L165" s="1192"/>
      <c r="M165" s="1192"/>
      <c r="N165" s="1192"/>
      <c r="O165" s="1192"/>
      <c r="P165" s="1192"/>
      <c r="Q165" s="1192"/>
      <c r="R165" s="1192"/>
      <c r="T165" s="842"/>
      <c r="V165" s="863"/>
      <c r="W165" s="863"/>
      <c r="X165" s="865"/>
      <c r="Y165" s="865"/>
      <c r="Z165" s="864"/>
      <c r="AA165" s="864"/>
      <c r="AD165" s="863"/>
      <c r="AE165" s="863"/>
      <c r="AF165" s="865"/>
      <c r="AG165" s="865"/>
      <c r="AH165" s="864"/>
      <c r="AI165" s="864"/>
    </row>
    <row r="166" spans="1:35" ht="18" customHeight="1">
      <c r="A166" s="1418"/>
      <c r="B166" s="1109"/>
      <c r="C166" s="1192"/>
      <c r="D166" s="1192"/>
      <c r="E166" s="1192"/>
      <c r="F166" s="1192"/>
      <c r="G166" s="1192"/>
      <c r="H166" s="1192"/>
      <c r="I166" s="1192"/>
      <c r="J166" s="1195"/>
      <c r="K166" s="1192"/>
      <c r="L166" s="1192"/>
      <c r="M166" s="1192"/>
      <c r="N166" s="1192"/>
      <c r="O166" s="1192"/>
      <c r="P166" s="1192"/>
      <c r="Q166" s="1192"/>
      <c r="R166" s="1192"/>
      <c r="T166" s="842"/>
      <c r="V166" s="863"/>
      <c r="W166" s="863"/>
      <c r="X166" s="865"/>
      <c r="Y166" s="865"/>
      <c r="Z166" s="864"/>
      <c r="AA166" s="864"/>
      <c r="AD166" s="863"/>
      <c r="AE166" s="863"/>
      <c r="AF166" s="865"/>
      <c r="AG166" s="865"/>
      <c r="AH166" s="864"/>
      <c r="AI166" s="864"/>
    </row>
    <row r="167" spans="1:35" ht="18" customHeight="1">
      <c r="A167" s="1418"/>
      <c r="B167" s="1109"/>
      <c r="C167" s="1192"/>
      <c r="D167" s="1192"/>
      <c r="E167" s="1192"/>
      <c r="F167" s="1192"/>
      <c r="G167" s="1192"/>
      <c r="H167" s="1192"/>
      <c r="I167" s="1192"/>
      <c r="J167" s="1195"/>
      <c r="K167" s="1192"/>
      <c r="L167" s="1192"/>
      <c r="M167" s="1192"/>
      <c r="N167" s="1192"/>
      <c r="O167" s="1192"/>
      <c r="P167" s="1192"/>
      <c r="Q167" s="1192"/>
      <c r="R167" s="1192"/>
      <c r="T167" s="842"/>
      <c r="V167" s="863"/>
      <c r="W167" s="863"/>
      <c r="X167" s="865"/>
      <c r="Y167" s="865"/>
      <c r="Z167" s="864"/>
      <c r="AA167" s="864"/>
      <c r="AD167" s="863"/>
      <c r="AE167" s="863"/>
      <c r="AF167" s="865"/>
      <c r="AG167" s="865"/>
      <c r="AH167" s="864"/>
      <c r="AI167" s="864"/>
    </row>
    <row r="168" spans="1:35" ht="18" customHeight="1">
      <c r="A168" s="1418"/>
      <c r="B168" s="1110"/>
      <c r="C168" s="1192"/>
      <c r="D168" s="1192"/>
      <c r="E168" s="1192"/>
      <c r="F168" s="1192"/>
      <c r="G168" s="1192"/>
      <c r="H168" s="1192"/>
      <c r="I168" s="1192"/>
      <c r="J168" s="1195"/>
      <c r="K168" s="1192"/>
      <c r="L168" s="1192"/>
      <c r="M168" s="1192"/>
      <c r="N168" s="1192"/>
      <c r="O168" s="1192"/>
      <c r="P168" s="1192"/>
      <c r="Q168" s="1192"/>
      <c r="R168" s="1192"/>
      <c r="T168" s="842"/>
      <c r="V168" s="863"/>
      <c r="W168" s="863"/>
      <c r="X168" s="865"/>
      <c r="Y168" s="865"/>
      <c r="Z168" s="864"/>
      <c r="AA168" s="864"/>
      <c r="AD168" s="863"/>
      <c r="AE168" s="863"/>
      <c r="AF168" s="865"/>
      <c r="AG168" s="865"/>
      <c r="AH168" s="864"/>
      <c r="AI168" s="864"/>
    </row>
    <row r="169" spans="1:35" ht="15" customHeight="1">
      <c r="A169" s="1418" t="s">
        <v>41</v>
      </c>
      <c r="B169" s="1117" t="s">
        <v>811</v>
      </c>
      <c r="C169" s="843"/>
      <c r="D169" s="2278" t="s">
        <v>1168</v>
      </c>
      <c r="E169" s="2265" t="s">
        <v>1162</v>
      </c>
      <c r="F169" s="2279" t="s">
        <v>918</v>
      </c>
      <c r="G169" s="2280" t="s">
        <v>918</v>
      </c>
      <c r="H169" s="2265" t="s">
        <v>1169</v>
      </c>
      <c r="I169" s="2279" t="s">
        <v>918</v>
      </c>
      <c r="J169" s="2279" t="s">
        <v>938</v>
      </c>
      <c r="K169" s="2279" t="s">
        <v>938</v>
      </c>
      <c r="L169" s="843"/>
      <c r="M169" s="843"/>
      <c r="N169" s="843"/>
      <c r="O169" s="843"/>
      <c r="P169" s="843"/>
      <c r="Q169" s="843"/>
      <c r="R169" s="843"/>
      <c r="T169" s="842">
        <f>T164+7</f>
        <v>45768</v>
      </c>
      <c r="U169">
        <f>U154+1</f>
        <v>27</v>
      </c>
      <c r="V169" s="863">
        <f>V164+5</f>
        <v>5</v>
      </c>
      <c r="W169" s="863">
        <f>V169+W$154</f>
        <v>135</v>
      </c>
      <c r="X169" s="865">
        <f>V169*2</f>
        <v>10</v>
      </c>
      <c r="Y169" s="865">
        <f>X169+Y$154</f>
        <v>270</v>
      </c>
      <c r="Z169" s="864">
        <f>V169*3</f>
        <v>15</v>
      </c>
      <c r="AA169" s="864">
        <f>Z169+AA$154</f>
        <v>405</v>
      </c>
      <c r="AC169">
        <f>AC154+1</f>
        <v>63</v>
      </c>
      <c r="AD169" s="863">
        <f>AD164+5</f>
        <v>5</v>
      </c>
      <c r="AE169" s="863">
        <f>AD169+AE$154</f>
        <v>420</v>
      </c>
      <c r="AF169" s="865">
        <f>AD169*2</f>
        <v>10</v>
      </c>
      <c r="AG169" s="865">
        <f>AF169+AG$154</f>
        <v>840</v>
      </c>
      <c r="AH169" s="864">
        <f>AD169*3</f>
        <v>15</v>
      </c>
      <c r="AI169" s="864">
        <f>AH169+AI$154</f>
        <v>1260</v>
      </c>
    </row>
    <row r="170" spans="1:35" ht="18" customHeight="1">
      <c r="A170" s="1418"/>
      <c r="B170" s="1118"/>
      <c r="C170" s="843"/>
      <c r="D170" s="2278"/>
      <c r="E170" s="2265"/>
      <c r="F170" s="2279"/>
      <c r="G170" s="2280"/>
      <c r="H170" s="2265"/>
      <c r="I170" s="2279"/>
      <c r="J170" s="2279"/>
      <c r="K170" s="2279"/>
      <c r="L170" s="843"/>
      <c r="M170" s="843"/>
      <c r="N170" s="843"/>
      <c r="O170" s="843"/>
      <c r="P170" s="843"/>
      <c r="Q170" s="843"/>
      <c r="R170" s="843"/>
      <c r="T170" s="842"/>
      <c r="V170" s="863"/>
      <c r="W170" s="863"/>
      <c r="X170" s="865"/>
      <c r="Y170" s="865"/>
      <c r="Z170" s="864"/>
      <c r="AA170" s="864"/>
      <c r="AD170" s="863"/>
      <c r="AE170" s="863"/>
      <c r="AF170" s="865"/>
      <c r="AG170" s="865"/>
      <c r="AH170" s="864"/>
      <c r="AI170" s="864"/>
    </row>
    <row r="171" spans="1:35" ht="18" customHeight="1">
      <c r="A171" s="1418"/>
      <c r="B171" s="1118"/>
      <c r="C171" s="843"/>
      <c r="D171" s="843"/>
      <c r="E171" s="843"/>
      <c r="F171" s="843"/>
      <c r="G171" s="843"/>
      <c r="H171" s="843"/>
      <c r="I171" s="843"/>
      <c r="J171" s="912"/>
      <c r="K171" s="843"/>
      <c r="L171" s="843"/>
      <c r="M171" s="843"/>
      <c r="N171" s="843"/>
      <c r="O171" s="843"/>
      <c r="P171" s="843"/>
      <c r="Q171" s="843"/>
      <c r="R171" s="843"/>
      <c r="T171" s="842"/>
      <c r="V171" s="863"/>
      <c r="W171" s="863"/>
      <c r="X171" s="865"/>
      <c r="Y171" s="865"/>
      <c r="Z171" s="864"/>
      <c r="AA171" s="864"/>
      <c r="AD171" s="863"/>
      <c r="AE171" s="863"/>
      <c r="AF171" s="865"/>
      <c r="AG171" s="865"/>
      <c r="AH171" s="864"/>
      <c r="AI171" s="864"/>
    </row>
    <row r="172" spans="1:35" ht="18" customHeight="1">
      <c r="A172" s="1418"/>
      <c r="B172" s="1118"/>
      <c r="C172" s="843"/>
      <c r="D172" s="843"/>
      <c r="E172" s="843"/>
      <c r="F172" s="843"/>
      <c r="G172" s="843"/>
      <c r="H172" s="843"/>
      <c r="I172" s="843"/>
      <c r="J172" s="912"/>
      <c r="K172" s="843"/>
      <c r="L172" s="843"/>
      <c r="M172" s="843"/>
      <c r="N172" s="843"/>
      <c r="O172" s="843"/>
      <c r="P172" s="843"/>
      <c r="Q172" s="843"/>
      <c r="R172" s="843"/>
      <c r="T172" s="842"/>
      <c r="V172" s="863"/>
      <c r="W172" s="863"/>
      <c r="X172" s="865"/>
      <c r="Y172" s="865"/>
      <c r="Z172" s="864"/>
      <c r="AA172" s="864"/>
      <c r="AD172" s="863"/>
      <c r="AE172" s="863"/>
      <c r="AF172" s="865"/>
      <c r="AG172" s="865"/>
      <c r="AH172" s="864"/>
      <c r="AI172" s="864"/>
    </row>
    <row r="173" spans="1:35" ht="18" customHeight="1">
      <c r="A173" s="1418"/>
      <c r="B173" s="1119"/>
      <c r="C173" s="843"/>
      <c r="D173" s="843"/>
      <c r="E173" s="843"/>
      <c r="F173" s="843"/>
      <c r="G173" s="843"/>
      <c r="H173" s="843"/>
      <c r="I173" s="843"/>
      <c r="J173" s="912"/>
      <c r="K173" s="843"/>
      <c r="L173" s="843"/>
      <c r="M173" s="843"/>
      <c r="N173" s="843"/>
      <c r="O173" s="843"/>
      <c r="P173" s="843"/>
      <c r="Q173" s="843"/>
      <c r="R173" s="843"/>
      <c r="T173" s="842"/>
      <c r="V173" s="863"/>
      <c r="W173" s="863"/>
      <c r="X173" s="865"/>
      <c r="Y173" s="865"/>
      <c r="Z173" s="864"/>
      <c r="AA173" s="864"/>
      <c r="AD173" s="863"/>
      <c r="AE173" s="863"/>
      <c r="AF173" s="865"/>
      <c r="AG173" s="865"/>
      <c r="AH173" s="864"/>
      <c r="AI173" s="864"/>
    </row>
    <row r="174" spans="1:35" ht="15" customHeight="1">
      <c r="A174" s="1418" t="s">
        <v>78</v>
      </c>
      <c r="B174" s="1117" t="s">
        <v>812</v>
      </c>
      <c r="C174" s="843"/>
      <c r="D174" s="2278" t="s">
        <v>1168</v>
      </c>
      <c r="E174" s="2265" t="s">
        <v>1145</v>
      </c>
      <c r="F174" s="2279" t="s">
        <v>918</v>
      </c>
      <c r="G174" s="2280" t="s">
        <v>918</v>
      </c>
      <c r="H174" s="2265" t="s">
        <v>1170</v>
      </c>
      <c r="I174" s="2279" t="s">
        <v>918</v>
      </c>
      <c r="J174" s="2279" t="s">
        <v>918</v>
      </c>
      <c r="K174" s="2279" t="s">
        <v>938</v>
      </c>
      <c r="L174" s="843"/>
      <c r="M174" s="843"/>
      <c r="N174" s="843"/>
      <c r="O174" s="843"/>
      <c r="P174" s="843"/>
      <c r="Q174" s="843"/>
      <c r="R174" s="843"/>
      <c r="T174" s="842">
        <f>T169+7</f>
        <v>45775</v>
      </c>
      <c r="U174">
        <f>U169+1</f>
        <v>28</v>
      </c>
      <c r="V174" s="863">
        <f>V169+5</f>
        <v>10</v>
      </c>
      <c r="W174" s="863">
        <f>V174+W$154</f>
        <v>140</v>
      </c>
      <c r="X174" s="865">
        <f>V174*2</f>
        <v>20</v>
      </c>
      <c r="Y174" s="865">
        <f>X174+Y$154</f>
        <v>280</v>
      </c>
      <c r="Z174" s="864">
        <f>V174*3</f>
        <v>30</v>
      </c>
      <c r="AA174" s="864">
        <f>Z174+AA$154</f>
        <v>420</v>
      </c>
      <c r="AC174">
        <f>AC169+1</f>
        <v>64</v>
      </c>
      <c r="AD174" s="863">
        <f>AD169+5</f>
        <v>10</v>
      </c>
      <c r="AE174" s="863">
        <f>AD174+AE$154</f>
        <v>425</v>
      </c>
      <c r="AF174" s="865">
        <f>AD174*2</f>
        <v>20</v>
      </c>
      <c r="AG174" s="865">
        <f>AF174+AG$154</f>
        <v>850</v>
      </c>
      <c r="AH174" s="864">
        <f>AD174*3</f>
        <v>30</v>
      </c>
      <c r="AI174" s="864">
        <f>AH174+AI$154</f>
        <v>1275</v>
      </c>
    </row>
    <row r="175" spans="1:35" ht="18" customHeight="1">
      <c r="A175" s="1418"/>
      <c r="B175" s="1118"/>
      <c r="C175" s="843"/>
      <c r="D175" s="2278"/>
      <c r="E175" s="2265"/>
      <c r="F175" s="2279"/>
      <c r="G175" s="2280"/>
      <c r="H175" s="2265"/>
      <c r="I175" s="2279"/>
      <c r="J175" s="2279"/>
      <c r="K175" s="2279"/>
      <c r="L175" s="843"/>
      <c r="M175" s="843"/>
      <c r="N175" s="843"/>
      <c r="O175" s="843"/>
      <c r="P175" s="843"/>
      <c r="Q175" s="843"/>
      <c r="R175" s="843"/>
      <c r="T175" s="842"/>
      <c r="V175" s="863"/>
      <c r="W175" s="863"/>
      <c r="X175" s="865"/>
      <c r="Y175" s="865"/>
      <c r="Z175" s="864"/>
      <c r="AA175" s="864"/>
      <c r="AD175" s="863"/>
      <c r="AE175" s="863"/>
      <c r="AF175" s="865"/>
      <c r="AG175" s="865"/>
      <c r="AH175" s="864"/>
      <c r="AI175" s="864"/>
    </row>
    <row r="176" spans="1:35" ht="18" customHeight="1">
      <c r="A176" s="1418"/>
      <c r="B176" s="1118"/>
      <c r="C176" s="843"/>
      <c r="D176" s="843"/>
      <c r="E176" s="843"/>
      <c r="F176" s="843"/>
      <c r="G176" s="843"/>
      <c r="H176" s="843"/>
      <c r="I176" s="843"/>
      <c r="J176" s="912"/>
      <c r="K176" s="843"/>
      <c r="L176" s="843"/>
      <c r="M176" s="843"/>
      <c r="N176" s="843"/>
      <c r="O176" s="843"/>
      <c r="P176" s="843"/>
      <c r="Q176" s="843"/>
      <c r="R176" s="843"/>
      <c r="T176" s="842"/>
      <c r="V176" s="863"/>
      <c r="W176" s="863"/>
      <c r="X176" s="865"/>
      <c r="Y176" s="865"/>
      <c r="Z176" s="864"/>
      <c r="AA176" s="864"/>
      <c r="AD176" s="863"/>
      <c r="AE176" s="863"/>
      <c r="AF176" s="865"/>
      <c r="AG176" s="865"/>
      <c r="AH176" s="864"/>
      <c r="AI176" s="864"/>
    </row>
    <row r="177" spans="1:35" ht="18" customHeight="1">
      <c r="A177" s="1418"/>
      <c r="B177" s="1118"/>
      <c r="C177" s="843"/>
      <c r="D177" s="843"/>
      <c r="E177" s="843"/>
      <c r="F177" s="843"/>
      <c r="G177" s="843"/>
      <c r="H177" s="843"/>
      <c r="I177" s="843"/>
      <c r="J177" s="912"/>
      <c r="K177" s="843"/>
      <c r="L177" s="843"/>
      <c r="M177" s="843"/>
      <c r="N177" s="843"/>
      <c r="O177" s="843"/>
      <c r="P177" s="843"/>
      <c r="Q177" s="843"/>
      <c r="R177" s="843"/>
      <c r="T177" s="842"/>
      <c r="V177" s="863"/>
      <c r="W177" s="863"/>
      <c r="X177" s="865"/>
      <c r="Y177" s="865"/>
      <c r="Z177" s="864"/>
      <c r="AA177" s="864"/>
      <c r="AD177" s="863"/>
      <c r="AE177" s="863"/>
      <c r="AF177" s="865"/>
      <c r="AG177" s="865"/>
      <c r="AH177" s="864"/>
      <c r="AI177" s="864"/>
    </row>
    <row r="178" spans="1:35" ht="18" customHeight="1">
      <c r="A178" s="1418"/>
      <c r="B178" s="1119"/>
      <c r="C178" s="843"/>
      <c r="D178" s="843"/>
      <c r="E178" s="843"/>
      <c r="F178" s="843"/>
      <c r="G178" s="843"/>
      <c r="H178" s="843"/>
      <c r="I178" s="843"/>
      <c r="J178" s="912"/>
      <c r="K178" s="843"/>
      <c r="L178" s="843"/>
      <c r="M178" s="843"/>
      <c r="N178" s="843"/>
      <c r="O178" s="843"/>
      <c r="P178" s="843"/>
      <c r="Q178" s="843"/>
      <c r="R178" s="843"/>
      <c r="T178" s="842"/>
      <c r="V178" s="863"/>
      <c r="W178" s="863"/>
      <c r="X178" s="865"/>
      <c r="Y178" s="865"/>
      <c r="Z178" s="864"/>
      <c r="AA178" s="864"/>
      <c r="AD178" s="863"/>
      <c r="AE178" s="863"/>
      <c r="AF178" s="865"/>
      <c r="AG178" s="865"/>
      <c r="AH178" s="864"/>
      <c r="AI178" s="864"/>
    </row>
    <row r="179" spans="1:35" ht="15" customHeight="1">
      <c r="A179" s="1418" t="s">
        <v>102</v>
      </c>
      <c r="B179" s="1095"/>
      <c r="C179" s="843"/>
      <c r="Q179" s="843"/>
      <c r="R179" s="843"/>
      <c r="T179" s="842">
        <f>T174+7</f>
        <v>45782</v>
      </c>
      <c r="U179">
        <f>U174+1</f>
        <v>29</v>
      </c>
      <c r="V179" s="863">
        <f>V174+5</f>
        <v>15</v>
      </c>
      <c r="W179" s="863">
        <f>V179+W$154</f>
        <v>145</v>
      </c>
      <c r="X179" s="865">
        <f>V179*2</f>
        <v>30</v>
      </c>
      <c r="Y179" s="865">
        <f>X179+Y$154</f>
        <v>290</v>
      </c>
      <c r="Z179" s="864">
        <f>V179*3</f>
        <v>45</v>
      </c>
      <c r="AA179" s="864">
        <f>Z179+AA$154</f>
        <v>435</v>
      </c>
      <c r="AC179">
        <f>AC174+1</f>
        <v>65</v>
      </c>
      <c r="AD179" s="863">
        <f>AD174+5</f>
        <v>15</v>
      </c>
      <c r="AE179" s="863">
        <f>AD179+AE$154</f>
        <v>430</v>
      </c>
      <c r="AF179" s="865">
        <f>AD179*2</f>
        <v>30</v>
      </c>
      <c r="AG179" s="865">
        <f>AF179+AG$154</f>
        <v>860</v>
      </c>
      <c r="AH179" s="864">
        <f>AD179*3</f>
        <v>45</v>
      </c>
      <c r="AI179" s="864">
        <f>AH179+AI$154</f>
        <v>1290</v>
      </c>
    </row>
    <row r="180" spans="1:35" ht="18" customHeight="1">
      <c r="A180" s="1418"/>
      <c r="B180" s="1101"/>
      <c r="C180" s="843"/>
      <c r="Q180" s="843"/>
      <c r="R180" s="843"/>
      <c r="T180" s="842"/>
      <c r="V180" s="863"/>
      <c r="W180" s="863"/>
      <c r="X180" s="865"/>
      <c r="Y180" s="865"/>
      <c r="Z180" s="864"/>
      <c r="AA180" s="864"/>
      <c r="AD180" s="863"/>
      <c r="AE180" s="863"/>
      <c r="AF180" s="865"/>
      <c r="AG180" s="865"/>
      <c r="AH180" s="864"/>
      <c r="AI180" s="864"/>
    </row>
    <row r="181" spans="1:35" ht="18" customHeight="1">
      <c r="A181" s="1418"/>
      <c r="B181" s="1101"/>
      <c r="C181" s="843"/>
      <c r="Q181" s="843"/>
      <c r="R181" s="843"/>
      <c r="T181" s="842"/>
      <c r="V181" s="863"/>
      <c r="W181" s="863"/>
      <c r="X181" s="865"/>
      <c r="Y181" s="865"/>
      <c r="Z181" s="864"/>
      <c r="AA181" s="864"/>
      <c r="AD181" s="863"/>
      <c r="AE181" s="863"/>
      <c r="AF181" s="865"/>
      <c r="AG181" s="865"/>
      <c r="AH181" s="864"/>
      <c r="AI181" s="864"/>
    </row>
    <row r="182" spans="1:35" ht="18" customHeight="1">
      <c r="A182" s="1418"/>
      <c r="B182" s="1101"/>
      <c r="C182" s="843"/>
      <c r="Q182" s="843"/>
      <c r="R182" s="843"/>
      <c r="T182" s="842"/>
      <c r="V182" s="863"/>
      <c r="W182" s="863"/>
      <c r="X182" s="865"/>
      <c r="Y182" s="865"/>
      <c r="Z182" s="864"/>
      <c r="AA182" s="864"/>
      <c r="AD182" s="863"/>
      <c r="AE182" s="863"/>
      <c r="AF182" s="865"/>
      <c r="AG182" s="865"/>
      <c r="AH182" s="864"/>
      <c r="AI182" s="864"/>
    </row>
    <row r="183" spans="1:35" ht="18" customHeight="1">
      <c r="A183" s="1418"/>
      <c r="B183" s="1105"/>
      <c r="C183" s="843"/>
      <c r="Q183" s="843"/>
      <c r="R183" s="843"/>
      <c r="T183" s="842"/>
      <c r="V183" s="863"/>
      <c r="W183" s="863"/>
      <c r="X183" s="865"/>
      <c r="Y183" s="865"/>
      <c r="Z183" s="864"/>
      <c r="AA183" s="864"/>
      <c r="AD183" s="863"/>
      <c r="AE183" s="863"/>
      <c r="AF183" s="865"/>
      <c r="AG183" s="865"/>
      <c r="AH183" s="864"/>
      <c r="AI183" s="864"/>
    </row>
    <row r="184" spans="1:35" ht="15" customHeight="1">
      <c r="A184" s="1418" t="s">
        <v>133</v>
      </c>
      <c r="B184" s="590"/>
      <c r="C184" s="843"/>
      <c r="D184" s="2278" t="s">
        <v>1168</v>
      </c>
      <c r="E184" s="2265" t="s">
        <v>1145</v>
      </c>
      <c r="F184" s="2279" t="s">
        <v>918</v>
      </c>
      <c r="G184" s="2280" t="s">
        <v>918</v>
      </c>
      <c r="H184" s="2265" t="s">
        <v>1171</v>
      </c>
      <c r="I184" s="2279" t="s">
        <v>918</v>
      </c>
      <c r="J184" s="2279" t="s">
        <v>918</v>
      </c>
      <c r="K184" s="2279" t="s">
        <v>938</v>
      </c>
      <c r="Q184" s="843"/>
      <c r="R184" s="843"/>
      <c r="T184" s="842">
        <f>T179+7</f>
        <v>45789</v>
      </c>
      <c r="U184">
        <f>U179+1</f>
        <v>30</v>
      </c>
      <c r="V184" s="863">
        <f>V179+5</f>
        <v>20</v>
      </c>
      <c r="W184" s="863">
        <f>V184+W$154</f>
        <v>150</v>
      </c>
      <c r="X184" s="865">
        <f>V184*2</f>
        <v>40</v>
      </c>
      <c r="Y184" s="865">
        <f>X184+Y$154</f>
        <v>300</v>
      </c>
      <c r="Z184" s="864">
        <f>V184*3</f>
        <v>60</v>
      </c>
      <c r="AA184" s="864">
        <f>Z184+AA$154</f>
        <v>450</v>
      </c>
      <c r="AC184">
        <f>AC179+1</f>
        <v>66</v>
      </c>
      <c r="AD184" s="863">
        <f>AD179+5</f>
        <v>20</v>
      </c>
      <c r="AE184" s="863">
        <f>AD184+AE$154</f>
        <v>435</v>
      </c>
      <c r="AF184" s="865">
        <f>AD184*2</f>
        <v>40</v>
      </c>
      <c r="AG184" s="865">
        <f>AF184+AG$154</f>
        <v>870</v>
      </c>
      <c r="AH184" s="864">
        <f>AD184*3</f>
        <v>60</v>
      </c>
      <c r="AI184" s="864">
        <f>AH184+AI$154</f>
        <v>1305</v>
      </c>
    </row>
    <row r="185" spans="1:35" ht="18" customHeight="1">
      <c r="A185" s="1418"/>
      <c r="B185" s="1106"/>
      <c r="C185" s="843"/>
      <c r="D185" s="2278"/>
      <c r="E185" s="2265"/>
      <c r="F185" s="2279"/>
      <c r="G185" s="2280"/>
      <c r="H185" s="2265"/>
      <c r="I185" s="2279"/>
      <c r="J185" s="2279"/>
      <c r="K185" s="2279"/>
      <c r="L185" s="843"/>
      <c r="M185" s="843"/>
      <c r="N185" s="843"/>
      <c r="O185" s="843"/>
      <c r="P185" s="843"/>
      <c r="Q185" s="843"/>
      <c r="R185" s="843"/>
      <c r="T185" s="842"/>
      <c r="V185" s="863"/>
      <c r="W185" s="863"/>
      <c r="X185" s="865"/>
      <c r="Y185" s="865"/>
      <c r="Z185" s="864"/>
      <c r="AA185" s="864"/>
      <c r="AD185" s="863"/>
      <c r="AE185" s="863"/>
      <c r="AF185" s="865"/>
      <c r="AG185" s="865"/>
      <c r="AH185" s="864"/>
      <c r="AI185" s="864"/>
    </row>
    <row r="186" spans="1:35" ht="18" customHeight="1">
      <c r="A186" s="1418"/>
      <c r="B186" s="1106"/>
      <c r="C186" s="843"/>
      <c r="D186" s="843"/>
      <c r="E186" s="843"/>
      <c r="F186" s="843"/>
      <c r="G186" s="843"/>
      <c r="H186" s="843"/>
      <c r="I186" s="843"/>
      <c r="J186" s="912"/>
      <c r="K186" s="843"/>
      <c r="L186" s="843"/>
      <c r="M186" s="843"/>
      <c r="N186" s="843"/>
      <c r="O186" s="843"/>
      <c r="P186" s="843"/>
      <c r="Q186" s="843"/>
      <c r="R186" s="843"/>
      <c r="T186" s="842"/>
      <c r="V186" s="863"/>
      <c r="W186" s="863"/>
      <c r="X186" s="865"/>
      <c r="Y186" s="865"/>
      <c r="Z186" s="864"/>
      <c r="AA186" s="864"/>
      <c r="AD186" s="863"/>
      <c r="AE186" s="863"/>
      <c r="AF186" s="865"/>
      <c r="AG186" s="865"/>
      <c r="AH186" s="864"/>
      <c r="AI186" s="864"/>
    </row>
    <row r="187" spans="1:35" ht="18" customHeight="1">
      <c r="A187" s="1418"/>
      <c r="B187" s="1106"/>
      <c r="C187" s="843"/>
      <c r="D187" s="843"/>
      <c r="E187" s="843"/>
      <c r="F187" s="843"/>
      <c r="G187" s="843"/>
      <c r="H187" s="843"/>
      <c r="I187" s="843"/>
      <c r="J187" s="912"/>
      <c r="K187" s="843"/>
      <c r="L187" s="843"/>
      <c r="M187" s="843"/>
      <c r="N187" s="843"/>
      <c r="O187" s="843"/>
      <c r="P187" s="843"/>
      <c r="Q187" s="843"/>
      <c r="R187" s="843"/>
      <c r="T187" s="842"/>
      <c r="V187" s="863"/>
      <c r="W187" s="863"/>
      <c r="X187" s="865"/>
      <c r="Y187" s="865"/>
      <c r="Z187" s="864"/>
      <c r="AA187" s="864"/>
      <c r="AD187" s="863"/>
      <c r="AE187" s="863"/>
      <c r="AF187" s="865"/>
      <c r="AG187" s="865"/>
      <c r="AH187" s="864"/>
      <c r="AI187" s="864"/>
    </row>
    <row r="188" spans="1:35" ht="18" customHeight="1">
      <c r="A188" s="1418"/>
      <c r="B188" s="1107"/>
      <c r="C188" s="843"/>
      <c r="D188" s="843"/>
      <c r="E188" s="843"/>
      <c r="F188" s="843"/>
      <c r="G188" s="843"/>
      <c r="H188" s="843"/>
      <c r="I188" s="843"/>
      <c r="J188" s="912"/>
      <c r="K188" s="843"/>
      <c r="L188" s="843"/>
      <c r="M188" s="843"/>
      <c r="N188" s="843"/>
      <c r="O188" s="843"/>
      <c r="P188" s="843"/>
      <c r="Q188" s="843"/>
      <c r="R188" s="843"/>
      <c r="T188" s="842"/>
      <c r="V188" s="863"/>
      <c r="W188" s="863"/>
      <c r="X188" s="865"/>
      <c r="Y188" s="865"/>
      <c r="Z188" s="864"/>
      <c r="AA188" s="864"/>
      <c r="AD188" s="863"/>
      <c r="AE188" s="863"/>
      <c r="AF188" s="865"/>
      <c r="AG188" s="865"/>
      <c r="AH188" s="864"/>
      <c r="AI188" s="864"/>
    </row>
    <row r="189" spans="1:35" ht="18" customHeight="1">
      <c r="A189" s="1418" t="s">
        <v>168</v>
      </c>
      <c r="B189" s="590"/>
      <c r="C189" s="843"/>
      <c r="D189" s="2278" t="s">
        <v>1168</v>
      </c>
      <c r="E189" s="2265" t="s">
        <v>1145</v>
      </c>
      <c r="F189" s="2279" t="s">
        <v>918</v>
      </c>
      <c r="G189" s="2280" t="s">
        <v>918</v>
      </c>
      <c r="H189" s="2265" t="s">
        <v>1172</v>
      </c>
      <c r="I189" s="2279" t="s">
        <v>918</v>
      </c>
      <c r="J189" s="2279" t="s">
        <v>918</v>
      </c>
      <c r="K189" s="2279" t="s">
        <v>938</v>
      </c>
      <c r="L189" s="843"/>
      <c r="M189" s="843"/>
      <c r="N189" s="843"/>
      <c r="O189" s="843"/>
      <c r="P189" s="843"/>
      <c r="Q189" s="843"/>
      <c r="R189" s="843"/>
      <c r="T189" s="842">
        <f>T184+7</f>
        <v>45796</v>
      </c>
      <c r="U189">
        <f>U184+1</f>
        <v>31</v>
      </c>
      <c r="V189" s="863">
        <f>V184+5</f>
        <v>25</v>
      </c>
      <c r="W189" s="863">
        <f>V189+W$154</f>
        <v>155</v>
      </c>
      <c r="X189" s="865">
        <f>V189*2</f>
        <v>50</v>
      </c>
      <c r="Y189" s="865">
        <f>X189+Y$154</f>
        <v>310</v>
      </c>
      <c r="Z189" s="864">
        <f>V189*3</f>
        <v>75</v>
      </c>
      <c r="AA189" s="864">
        <f>Z189+AA$154</f>
        <v>465</v>
      </c>
      <c r="AC189">
        <f>AC184+1</f>
        <v>67</v>
      </c>
      <c r="AD189" s="863">
        <f>AD184+5</f>
        <v>25</v>
      </c>
      <c r="AE189" s="863">
        <f>AD189+AE$154</f>
        <v>440</v>
      </c>
      <c r="AF189" s="865">
        <f>AD189*2</f>
        <v>50</v>
      </c>
      <c r="AG189" s="865">
        <f>AF189+AG$154</f>
        <v>880</v>
      </c>
      <c r="AH189" s="864">
        <f>AD189*3</f>
        <v>75</v>
      </c>
      <c r="AI189" s="864">
        <f>AH189+AI$154</f>
        <v>1320</v>
      </c>
    </row>
    <row r="190" spans="1:35" ht="18" customHeight="1">
      <c r="A190" s="1418"/>
      <c r="B190" s="1106"/>
      <c r="C190" s="843"/>
      <c r="D190" s="2278"/>
      <c r="E190" s="2265"/>
      <c r="F190" s="2279"/>
      <c r="G190" s="2280"/>
      <c r="H190" s="2265"/>
      <c r="I190" s="2279"/>
      <c r="J190" s="2279"/>
      <c r="K190" s="2279"/>
      <c r="L190" s="843"/>
      <c r="M190" s="843"/>
      <c r="N190" s="843"/>
      <c r="O190" s="843"/>
      <c r="P190" s="843"/>
      <c r="Q190" s="843"/>
      <c r="R190" s="843"/>
      <c r="T190" s="842"/>
      <c r="V190" s="863"/>
      <c r="W190" s="863"/>
      <c r="X190" s="865"/>
      <c r="Y190" s="865"/>
      <c r="Z190" s="864"/>
      <c r="AA190" s="864"/>
      <c r="AD190" s="863"/>
      <c r="AE190" s="863"/>
      <c r="AF190" s="865"/>
      <c r="AG190" s="865"/>
      <c r="AH190" s="864"/>
      <c r="AI190" s="864"/>
    </row>
    <row r="191" spans="1:35" ht="18" customHeight="1">
      <c r="A191" s="1418"/>
      <c r="B191" s="1106"/>
      <c r="C191" s="843"/>
      <c r="D191" s="843"/>
      <c r="E191" s="843"/>
      <c r="F191" s="843"/>
      <c r="G191" s="843"/>
      <c r="H191" s="843"/>
      <c r="I191" s="843"/>
      <c r="J191" s="912"/>
      <c r="K191" s="843"/>
      <c r="L191" s="843"/>
      <c r="M191" s="843"/>
      <c r="N191" s="843"/>
      <c r="O191" s="843"/>
      <c r="P191" s="843"/>
      <c r="Q191" s="843"/>
      <c r="R191" s="843"/>
      <c r="T191" s="842"/>
      <c r="V191" s="863"/>
      <c r="W191" s="863"/>
      <c r="X191" s="865"/>
      <c r="Y191" s="865"/>
      <c r="Z191" s="864"/>
      <c r="AA191" s="864"/>
      <c r="AD191" s="863"/>
      <c r="AE191" s="863"/>
      <c r="AF191" s="865"/>
      <c r="AG191" s="865"/>
      <c r="AH191" s="864"/>
      <c r="AI191" s="864"/>
    </row>
    <row r="192" spans="1:35" ht="18" customHeight="1">
      <c r="A192" s="1418"/>
      <c r="B192" s="1106"/>
      <c r="C192" s="843"/>
      <c r="D192" s="843"/>
      <c r="E192" s="843"/>
      <c r="F192" s="843"/>
      <c r="G192" s="843"/>
      <c r="H192" s="843"/>
      <c r="I192" s="843"/>
      <c r="J192" s="912"/>
      <c r="K192" s="843"/>
      <c r="L192" s="843"/>
      <c r="M192" s="843"/>
      <c r="N192" s="843"/>
      <c r="O192" s="843"/>
      <c r="P192" s="843"/>
      <c r="Q192" s="843"/>
      <c r="R192" s="843"/>
      <c r="T192" s="842"/>
      <c r="V192" s="863"/>
      <c r="W192" s="863"/>
      <c r="X192" s="865"/>
      <c r="Y192" s="865"/>
      <c r="Z192" s="864"/>
      <c r="AA192" s="864"/>
      <c r="AD192" s="863"/>
      <c r="AE192" s="863"/>
      <c r="AF192" s="865"/>
      <c r="AG192" s="865"/>
      <c r="AH192" s="864"/>
      <c r="AI192" s="864"/>
    </row>
    <row r="193" spans="1:35" ht="18" customHeight="1">
      <c r="A193" s="1418"/>
      <c r="B193" s="1107"/>
      <c r="C193" s="843"/>
      <c r="D193" s="843"/>
      <c r="E193" s="843"/>
      <c r="F193" s="843"/>
      <c r="G193" s="843"/>
      <c r="H193" s="843"/>
      <c r="I193" s="843"/>
      <c r="J193" s="912"/>
      <c r="K193" s="843"/>
      <c r="L193" s="843"/>
      <c r="M193" s="843"/>
      <c r="N193" s="843"/>
      <c r="O193" s="843"/>
      <c r="P193" s="843"/>
      <c r="Q193" s="843"/>
      <c r="R193" s="843"/>
      <c r="T193" s="842"/>
      <c r="V193" s="863"/>
      <c r="W193" s="863"/>
      <c r="X193" s="865"/>
      <c r="Y193" s="865"/>
      <c r="Z193" s="864"/>
      <c r="AA193" s="864"/>
      <c r="AD193" s="863"/>
      <c r="AE193" s="863"/>
      <c r="AF193" s="865"/>
      <c r="AG193" s="865"/>
      <c r="AH193" s="864"/>
      <c r="AI193" s="864"/>
    </row>
    <row r="194" spans="1:35" ht="15" customHeight="1">
      <c r="A194" s="1437" t="s">
        <v>6</v>
      </c>
      <c r="B194" s="1125" t="s">
        <v>16</v>
      </c>
      <c r="C194" s="843"/>
      <c r="D194" s="843"/>
      <c r="E194" s="843"/>
      <c r="F194" s="843"/>
      <c r="G194" s="843"/>
      <c r="H194" s="843"/>
      <c r="I194" s="843"/>
      <c r="J194" s="912"/>
      <c r="K194" s="843"/>
      <c r="L194" s="843"/>
      <c r="M194" s="843"/>
      <c r="N194" s="843"/>
      <c r="O194" s="843"/>
      <c r="P194" s="843"/>
      <c r="Q194" s="843"/>
      <c r="R194" s="843"/>
      <c r="T194" s="842">
        <f>T189+7</f>
        <v>45803</v>
      </c>
      <c r="V194" s="863"/>
      <c r="W194" s="863"/>
      <c r="X194" s="865"/>
      <c r="Y194" s="865"/>
      <c r="Z194" s="864"/>
      <c r="AA194" s="864"/>
      <c r="AD194" s="863"/>
      <c r="AE194" s="863"/>
      <c r="AF194" s="865"/>
      <c r="AG194" s="865"/>
      <c r="AH194" s="864"/>
      <c r="AI194" s="864"/>
    </row>
    <row r="195" spans="1:35" ht="18" customHeight="1">
      <c r="A195" s="1437"/>
      <c r="B195" s="1109"/>
      <c r="C195" s="843"/>
      <c r="D195" s="843"/>
      <c r="E195" s="843"/>
      <c r="F195" s="843"/>
      <c r="G195" s="843"/>
      <c r="H195" s="843"/>
      <c r="I195" s="843"/>
      <c r="J195" s="912"/>
      <c r="K195" s="843"/>
      <c r="L195" s="843"/>
      <c r="M195" s="843"/>
      <c r="N195" s="843"/>
      <c r="O195" s="843"/>
      <c r="P195" s="843"/>
      <c r="Q195" s="843"/>
      <c r="R195" s="843"/>
      <c r="T195" s="842"/>
      <c r="V195" s="863"/>
      <c r="W195" s="863"/>
      <c r="X195" s="865"/>
      <c r="Y195" s="865"/>
      <c r="Z195" s="864"/>
      <c r="AA195" s="864"/>
      <c r="AD195" s="863"/>
      <c r="AE195" s="863"/>
      <c r="AF195" s="865"/>
      <c r="AG195" s="865"/>
      <c r="AH195" s="864"/>
      <c r="AI195" s="864"/>
    </row>
    <row r="196" spans="1:35" ht="18" customHeight="1">
      <c r="A196" s="1437"/>
      <c r="B196" s="1109"/>
      <c r="C196" s="843"/>
      <c r="D196" s="843"/>
      <c r="E196" s="843"/>
      <c r="F196" s="843"/>
      <c r="G196" s="843"/>
      <c r="H196" s="843"/>
      <c r="I196" s="843"/>
      <c r="J196" s="912"/>
      <c r="K196" s="843"/>
      <c r="L196" s="843"/>
      <c r="M196" s="843"/>
      <c r="N196" s="843"/>
      <c r="O196" s="843"/>
      <c r="P196" s="843"/>
      <c r="Q196" s="843"/>
      <c r="R196" s="843"/>
      <c r="T196" s="842"/>
      <c r="V196" s="863"/>
      <c r="W196" s="863"/>
      <c r="X196" s="865"/>
      <c r="Y196" s="865"/>
      <c r="Z196" s="864"/>
      <c r="AA196" s="864"/>
      <c r="AD196" s="863"/>
      <c r="AE196" s="863"/>
      <c r="AF196" s="865"/>
      <c r="AG196" s="865"/>
      <c r="AH196" s="864"/>
      <c r="AI196" s="864"/>
    </row>
    <row r="197" spans="1:35" ht="18" customHeight="1">
      <c r="A197" s="1437"/>
      <c r="B197" s="1109"/>
      <c r="C197" s="843"/>
      <c r="D197" s="843"/>
      <c r="E197" s="843"/>
      <c r="F197" s="843"/>
      <c r="G197" s="843"/>
      <c r="H197" s="843"/>
      <c r="I197" s="843"/>
      <c r="J197" s="912"/>
      <c r="K197" s="843"/>
      <c r="L197" s="843"/>
      <c r="M197" s="843"/>
      <c r="N197" s="843"/>
      <c r="O197" s="843"/>
      <c r="P197" s="843"/>
      <c r="Q197" s="843"/>
      <c r="R197" s="843"/>
      <c r="T197" s="842"/>
      <c r="V197" s="863"/>
      <c r="W197" s="863"/>
      <c r="X197" s="865"/>
      <c r="Y197" s="865"/>
      <c r="Z197" s="864"/>
      <c r="AA197" s="864"/>
      <c r="AD197" s="863"/>
      <c r="AE197" s="863"/>
      <c r="AF197" s="865"/>
      <c r="AG197" s="865"/>
      <c r="AH197" s="864"/>
      <c r="AI197" s="864"/>
    </row>
    <row r="198" spans="1:35" ht="18" customHeight="1">
      <c r="A198" s="1437"/>
      <c r="B198" s="1110"/>
      <c r="C198" s="843"/>
      <c r="D198" s="843"/>
      <c r="E198" s="843"/>
      <c r="F198" s="843"/>
      <c r="G198" s="843"/>
      <c r="H198" s="843"/>
      <c r="I198" s="843"/>
      <c r="J198" s="912"/>
      <c r="K198" s="843"/>
      <c r="L198" s="843"/>
      <c r="M198" s="843"/>
      <c r="N198" s="843"/>
      <c r="O198" s="843"/>
      <c r="P198" s="843"/>
      <c r="Q198" s="843"/>
      <c r="R198" s="843"/>
      <c r="T198" s="842"/>
      <c r="V198" s="863"/>
      <c r="W198" s="863"/>
      <c r="X198" s="865"/>
      <c r="Y198" s="865"/>
      <c r="Z198" s="864"/>
      <c r="AA198" s="864"/>
      <c r="AD198" s="863"/>
      <c r="AE198" s="863"/>
      <c r="AF198" s="865"/>
      <c r="AG198" s="865"/>
      <c r="AH198" s="864"/>
      <c r="AI198" s="864"/>
    </row>
    <row r="199" spans="1:35" ht="15" customHeight="1">
      <c r="A199" s="1418" t="s">
        <v>374</v>
      </c>
      <c r="B199" s="590"/>
      <c r="C199" s="843"/>
      <c r="D199" s="2278" t="s">
        <v>1168</v>
      </c>
      <c r="E199" s="843" t="s">
        <v>1173</v>
      </c>
      <c r="F199" s="843"/>
      <c r="G199" s="843"/>
      <c r="H199" s="843" t="s">
        <v>1174</v>
      </c>
      <c r="I199" s="843"/>
      <c r="J199" s="912"/>
      <c r="K199" s="843"/>
      <c r="L199" s="843"/>
      <c r="M199" s="843"/>
      <c r="N199" s="843"/>
      <c r="O199" s="843"/>
      <c r="P199" s="843"/>
      <c r="Q199" s="843"/>
      <c r="R199" s="843"/>
      <c r="T199" s="842">
        <f>T194+7</f>
        <v>45810</v>
      </c>
      <c r="U199">
        <f>U189+1</f>
        <v>32</v>
      </c>
      <c r="V199" s="863">
        <f>V194+5</f>
        <v>5</v>
      </c>
      <c r="W199" s="863">
        <f>V199+W$189</f>
        <v>160</v>
      </c>
      <c r="X199" s="865">
        <f>V199*2</f>
        <v>10</v>
      </c>
      <c r="Y199" s="865">
        <f>X199+Y$189</f>
        <v>320</v>
      </c>
      <c r="Z199" s="864">
        <f>V199*3</f>
        <v>15</v>
      </c>
      <c r="AA199" s="864">
        <f>Z199+AA$189</f>
        <v>480</v>
      </c>
      <c r="AD199" s="863"/>
      <c r="AE199" s="863"/>
      <c r="AF199" s="865"/>
      <c r="AG199" s="865"/>
      <c r="AH199" s="864"/>
      <c r="AI199" s="864"/>
    </row>
    <row r="200" spans="1:35" ht="18" customHeight="1">
      <c r="A200" s="1418"/>
      <c r="B200" s="1106"/>
      <c r="C200" s="843"/>
      <c r="D200" s="2278"/>
      <c r="E200" s="843"/>
      <c r="F200" s="843"/>
      <c r="G200" s="843"/>
      <c r="H200" s="843"/>
      <c r="I200" s="843"/>
      <c r="J200" s="912"/>
      <c r="K200" s="843"/>
      <c r="L200" s="843"/>
      <c r="M200" s="843"/>
      <c r="N200" s="843"/>
      <c r="O200" s="843"/>
      <c r="P200" s="843"/>
      <c r="Q200" s="843"/>
      <c r="R200" s="843"/>
      <c r="T200" s="842"/>
      <c r="V200" s="863"/>
      <c r="W200" s="863"/>
      <c r="X200" s="865"/>
      <c r="Y200" s="865"/>
      <c r="Z200" s="864"/>
      <c r="AA200" s="864"/>
      <c r="AD200" s="863"/>
      <c r="AE200" s="863"/>
      <c r="AF200" s="865"/>
      <c r="AG200" s="865"/>
      <c r="AH200" s="864"/>
      <c r="AI200" s="864"/>
    </row>
    <row r="201" spans="1:35" ht="18" customHeight="1">
      <c r="A201" s="1418"/>
      <c r="B201" s="1106"/>
      <c r="C201" s="843"/>
      <c r="D201" s="843"/>
      <c r="E201" s="843"/>
      <c r="F201" s="843"/>
      <c r="G201" s="843"/>
      <c r="H201" s="843"/>
      <c r="I201" s="843"/>
      <c r="J201" s="912"/>
      <c r="K201" s="843"/>
      <c r="L201" s="843"/>
      <c r="M201" s="843"/>
      <c r="N201" s="843"/>
      <c r="O201" s="843"/>
      <c r="P201" s="843"/>
      <c r="Q201" s="843"/>
      <c r="R201" s="843"/>
      <c r="T201" s="842"/>
      <c r="V201" s="863"/>
      <c r="W201" s="863"/>
      <c r="X201" s="865"/>
      <c r="Y201" s="865"/>
      <c r="Z201" s="864"/>
      <c r="AA201" s="864"/>
      <c r="AD201" s="863"/>
      <c r="AE201" s="863"/>
      <c r="AF201" s="865"/>
      <c r="AG201" s="865"/>
      <c r="AH201" s="864"/>
      <c r="AI201" s="864"/>
    </row>
    <row r="202" spans="1:35" ht="18" customHeight="1">
      <c r="A202" s="1418"/>
      <c r="B202" s="1106"/>
      <c r="C202" s="843"/>
      <c r="D202" s="843"/>
      <c r="E202" s="843"/>
      <c r="F202" s="843"/>
      <c r="G202" s="843"/>
      <c r="H202" s="843"/>
      <c r="I202" s="843"/>
      <c r="J202" s="912"/>
      <c r="K202" s="843"/>
      <c r="L202" s="843"/>
      <c r="M202" s="843"/>
      <c r="N202" s="843"/>
      <c r="O202" s="843"/>
      <c r="P202" s="843"/>
      <c r="Q202" s="843"/>
      <c r="R202" s="843"/>
      <c r="T202" s="842"/>
      <c r="V202" s="863"/>
      <c r="W202" s="863"/>
      <c r="X202" s="865"/>
      <c r="Y202" s="865"/>
      <c r="Z202" s="864"/>
      <c r="AA202" s="864"/>
      <c r="AD202" s="863"/>
      <c r="AE202" s="863"/>
      <c r="AF202" s="865"/>
      <c r="AG202" s="865"/>
      <c r="AH202" s="864"/>
      <c r="AI202" s="864"/>
    </row>
    <row r="203" spans="1:35" ht="18" customHeight="1">
      <c r="A203" s="1418"/>
      <c r="B203" s="1107"/>
      <c r="C203" s="843"/>
      <c r="D203" s="843"/>
      <c r="E203" s="843"/>
      <c r="F203" s="843"/>
      <c r="G203" s="843"/>
      <c r="H203" s="843"/>
      <c r="I203" s="843"/>
      <c r="J203" s="912"/>
      <c r="K203" s="843"/>
      <c r="L203" s="843"/>
      <c r="M203" s="843"/>
      <c r="N203" s="843"/>
      <c r="O203" s="843"/>
      <c r="P203" s="843"/>
      <c r="Q203" s="843"/>
      <c r="R203" s="843"/>
      <c r="T203" s="842"/>
      <c r="V203" s="863"/>
      <c r="W203" s="863"/>
      <c r="X203" s="865"/>
      <c r="Y203" s="865"/>
      <c r="Z203" s="864"/>
      <c r="AA203" s="864"/>
      <c r="AD203" s="863"/>
      <c r="AE203" s="863"/>
      <c r="AF203" s="865"/>
      <c r="AG203" s="865"/>
      <c r="AH203" s="864"/>
      <c r="AI203" s="864"/>
    </row>
    <row r="204" spans="1:35" ht="15" customHeight="1">
      <c r="A204" s="1418" t="s">
        <v>375</v>
      </c>
      <c r="B204" s="590"/>
      <c r="C204" s="843"/>
      <c r="D204" s="2278" t="s">
        <v>1168</v>
      </c>
      <c r="E204" s="843" t="s">
        <v>1175</v>
      </c>
      <c r="F204" s="843"/>
      <c r="G204" s="843"/>
      <c r="H204" s="843"/>
      <c r="I204" s="843"/>
      <c r="J204" s="912"/>
      <c r="K204" s="843"/>
      <c r="L204" s="843"/>
      <c r="M204" s="843"/>
      <c r="N204" s="843"/>
      <c r="O204" s="843"/>
      <c r="P204" s="843"/>
      <c r="Q204" s="843"/>
      <c r="R204" s="843"/>
      <c r="T204" s="842">
        <f>T199+7</f>
        <v>45817</v>
      </c>
      <c r="U204">
        <f>U199+1</f>
        <v>33</v>
      </c>
      <c r="V204" s="863">
        <f>V199+5</f>
        <v>10</v>
      </c>
      <c r="W204" s="863">
        <f>V204+W$189</f>
        <v>165</v>
      </c>
      <c r="X204" s="865">
        <f>V204*2</f>
        <v>20</v>
      </c>
      <c r="Y204" s="865">
        <f>X204+Y$189</f>
        <v>330</v>
      </c>
      <c r="Z204" s="864">
        <f>V204*3</f>
        <v>30</v>
      </c>
      <c r="AA204" s="864">
        <f>Z204+AA$189</f>
        <v>495</v>
      </c>
      <c r="AD204" s="863"/>
      <c r="AE204" s="863"/>
      <c r="AF204" s="865"/>
      <c r="AG204" s="865"/>
      <c r="AH204" s="864"/>
      <c r="AI204" s="864"/>
    </row>
    <row r="205" spans="1:35" ht="18" customHeight="1">
      <c r="A205" s="1418"/>
      <c r="B205" s="1106"/>
      <c r="C205" s="843"/>
      <c r="D205" s="2278"/>
      <c r="E205" s="843"/>
      <c r="F205" s="843"/>
      <c r="G205" s="843"/>
      <c r="H205" s="843"/>
      <c r="I205" s="843"/>
      <c r="J205" s="912"/>
      <c r="K205" s="843"/>
      <c r="L205" s="843"/>
      <c r="M205" s="843"/>
      <c r="N205" s="843"/>
      <c r="O205" s="843"/>
      <c r="P205" s="843"/>
      <c r="Q205" s="843"/>
      <c r="R205" s="843"/>
      <c r="T205" s="842"/>
      <c r="V205" s="863"/>
      <c r="W205" s="863"/>
      <c r="X205" s="865"/>
      <c r="Y205" s="865"/>
      <c r="Z205" s="864"/>
      <c r="AA205" s="864"/>
      <c r="AD205" s="863"/>
      <c r="AE205" s="863"/>
      <c r="AF205" s="865"/>
      <c r="AG205" s="865"/>
      <c r="AH205" s="864"/>
      <c r="AI205" s="864"/>
    </row>
    <row r="206" spans="1:35" ht="18" customHeight="1">
      <c r="A206" s="1418"/>
      <c r="B206" s="1106"/>
      <c r="C206" s="843"/>
      <c r="D206" s="843"/>
      <c r="E206" s="843"/>
      <c r="F206" s="843"/>
      <c r="G206" s="843"/>
      <c r="H206" s="843"/>
      <c r="I206" s="843"/>
      <c r="J206" s="912"/>
      <c r="K206" s="843"/>
      <c r="L206" s="843"/>
      <c r="M206" s="843"/>
      <c r="N206" s="843"/>
      <c r="O206" s="843"/>
      <c r="P206" s="843"/>
      <c r="Q206" s="843"/>
      <c r="R206" s="843"/>
      <c r="T206" s="842"/>
      <c r="V206" s="863"/>
      <c r="W206" s="863"/>
      <c r="X206" s="865"/>
      <c r="Y206" s="865"/>
      <c r="Z206" s="864"/>
      <c r="AA206" s="864"/>
      <c r="AD206" s="863"/>
      <c r="AE206" s="863"/>
      <c r="AF206" s="865"/>
      <c r="AG206" s="865"/>
      <c r="AH206" s="864"/>
      <c r="AI206" s="864"/>
    </row>
    <row r="207" spans="1:35" ht="18" customHeight="1">
      <c r="A207" s="1418"/>
      <c r="B207" s="1106"/>
      <c r="C207" s="843"/>
      <c r="D207" s="843"/>
      <c r="E207" s="843"/>
      <c r="F207" s="843"/>
      <c r="G207" s="843"/>
      <c r="H207" s="843"/>
      <c r="I207" s="843"/>
      <c r="J207" s="912"/>
      <c r="K207" s="843"/>
      <c r="L207" s="843"/>
      <c r="M207" s="843"/>
      <c r="N207" s="843"/>
      <c r="O207" s="843"/>
      <c r="P207" s="843"/>
      <c r="Q207" s="843"/>
      <c r="R207" s="843"/>
      <c r="T207" s="842"/>
      <c r="V207" s="863"/>
      <c r="W207" s="863"/>
      <c r="X207" s="865"/>
      <c r="Y207" s="865"/>
      <c r="Z207" s="864"/>
      <c r="AA207" s="864"/>
      <c r="AD207" s="863"/>
      <c r="AE207" s="863"/>
      <c r="AF207" s="865"/>
      <c r="AG207" s="865"/>
      <c r="AH207" s="864"/>
      <c r="AI207" s="864"/>
    </row>
    <row r="208" spans="1:35" ht="18" customHeight="1">
      <c r="A208" s="1418"/>
      <c r="B208" s="1107"/>
      <c r="C208" s="843"/>
      <c r="D208" s="843"/>
      <c r="E208" s="843"/>
      <c r="F208" s="843"/>
      <c r="G208" s="843"/>
      <c r="H208" s="843"/>
      <c r="I208" s="843"/>
      <c r="J208" s="912"/>
      <c r="K208" s="843"/>
      <c r="L208" s="843"/>
      <c r="M208" s="843"/>
      <c r="N208" s="843"/>
      <c r="O208" s="843"/>
      <c r="P208" s="843"/>
      <c r="Q208" s="843"/>
      <c r="R208" s="843"/>
      <c r="T208" s="842"/>
      <c r="V208" s="863"/>
      <c r="W208" s="863"/>
      <c r="X208" s="865"/>
      <c r="Y208" s="865"/>
      <c r="Z208" s="864"/>
      <c r="AA208" s="864"/>
      <c r="AD208" s="863"/>
      <c r="AE208" s="863"/>
      <c r="AF208" s="865"/>
      <c r="AG208" s="865"/>
      <c r="AH208" s="864"/>
      <c r="AI208" s="864"/>
    </row>
    <row r="209" spans="1:35" ht="15" customHeight="1">
      <c r="A209" s="1418" t="s">
        <v>376</v>
      </c>
      <c r="B209" s="590"/>
      <c r="C209" s="843"/>
      <c r="D209" s="843"/>
      <c r="E209" s="843"/>
      <c r="F209" s="843"/>
      <c r="G209" s="843"/>
      <c r="H209" s="843"/>
      <c r="I209" s="843"/>
      <c r="J209" s="912"/>
      <c r="K209" s="843"/>
      <c r="L209" s="843"/>
      <c r="M209" s="843"/>
      <c r="N209" s="843"/>
      <c r="O209" s="843"/>
      <c r="P209" s="843"/>
      <c r="Q209" s="843"/>
      <c r="R209" s="843"/>
      <c r="T209" s="842">
        <f>T204+7</f>
        <v>45824</v>
      </c>
      <c r="U209">
        <f>U204+1</f>
        <v>34</v>
      </c>
      <c r="V209" s="863">
        <f>V204+5</f>
        <v>15</v>
      </c>
      <c r="W209" s="863">
        <f>V209+W$189</f>
        <v>170</v>
      </c>
      <c r="X209" s="865">
        <f>V209*2</f>
        <v>30</v>
      </c>
      <c r="Y209" s="865">
        <f>X209+Y$189</f>
        <v>340</v>
      </c>
      <c r="Z209" s="864">
        <f>V209*3</f>
        <v>45</v>
      </c>
      <c r="AA209" s="864">
        <f>Z209+AA$189</f>
        <v>510</v>
      </c>
      <c r="AD209" s="863"/>
      <c r="AE209" s="863"/>
      <c r="AF209" s="865"/>
      <c r="AG209" s="865"/>
      <c r="AH209" s="864"/>
      <c r="AI209" s="864"/>
    </row>
    <row r="210" spans="1:35" ht="18" customHeight="1">
      <c r="A210" s="1418"/>
      <c r="B210" s="1106"/>
      <c r="C210" s="843"/>
      <c r="D210" s="843"/>
      <c r="E210" s="843"/>
      <c r="F210" s="843"/>
      <c r="G210" s="843"/>
      <c r="H210" s="843"/>
      <c r="I210" s="843"/>
      <c r="J210" s="912"/>
      <c r="K210" s="843"/>
      <c r="L210" s="843"/>
      <c r="M210" s="843"/>
      <c r="N210" s="843"/>
      <c r="O210" s="843"/>
      <c r="P210" s="843"/>
      <c r="Q210" s="843"/>
      <c r="R210" s="843"/>
      <c r="T210" s="842"/>
      <c r="V210" s="863"/>
      <c r="W210" s="863"/>
      <c r="X210" s="865"/>
      <c r="Y210" s="865"/>
      <c r="Z210" s="864"/>
      <c r="AA210" s="864"/>
      <c r="AD210" s="863"/>
      <c r="AE210" s="863"/>
      <c r="AF210" s="865"/>
      <c r="AG210" s="865"/>
      <c r="AH210" s="864"/>
      <c r="AI210" s="864"/>
    </row>
    <row r="211" spans="1:35" ht="18" customHeight="1">
      <c r="A211" s="1418"/>
      <c r="B211" s="1106"/>
      <c r="C211" s="843"/>
      <c r="D211" s="843"/>
      <c r="E211" s="843"/>
      <c r="F211" s="843"/>
      <c r="G211" s="843"/>
      <c r="H211" s="843"/>
      <c r="I211" s="843"/>
      <c r="J211" s="912"/>
      <c r="K211" s="843"/>
      <c r="L211" s="843"/>
      <c r="M211" s="843"/>
      <c r="N211" s="843"/>
      <c r="O211" s="843"/>
      <c r="P211" s="843"/>
      <c r="Q211" s="843"/>
      <c r="R211" s="843"/>
      <c r="T211" s="842"/>
      <c r="V211" s="863"/>
      <c r="W211" s="863"/>
      <c r="X211" s="865"/>
      <c r="Y211" s="865"/>
      <c r="Z211" s="864"/>
      <c r="AA211" s="864"/>
      <c r="AD211" s="863"/>
      <c r="AE211" s="863"/>
      <c r="AF211" s="865"/>
      <c r="AG211" s="865"/>
      <c r="AH211" s="864"/>
      <c r="AI211" s="864"/>
    </row>
    <row r="212" spans="1:35" ht="18" customHeight="1">
      <c r="A212" s="1418"/>
      <c r="B212" s="1106"/>
      <c r="C212" s="843"/>
      <c r="D212" s="843"/>
      <c r="E212" s="843"/>
      <c r="F212" s="843"/>
      <c r="G212" s="843"/>
      <c r="H212" s="843"/>
      <c r="I212" s="843"/>
      <c r="J212" s="912"/>
      <c r="K212" s="843"/>
      <c r="L212" s="843"/>
      <c r="M212" s="843"/>
      <c r="N212" s="843"/>
      <c r="O212" s="843"/>
      <c r="P212" s="843"/>
      <c r="Q212" s="843"/>
      <c r="R212" s="843"/>
      <c r="T212" s="842"/>
      <c r="V212" s="863"/>
      <c r="W212" s="863"/>
      <c r="X212" s="865"/>
      <c r="Y212" s="865"/>
      <c r="Z212" s="864"/>
      <c r="AA212" s="864"/>
      <c r="AD212" s="863"/>
      <c r="AE212" s="863"/>
      <c r="AF212" s="865"/>
      <c r="AG212" s="865"/>
      <c r="AH212" s="864"/>
      <c r="AI212" s="864"/>
    </row>
    <row r="213" spans="1:35" ht="18" customHeight="1">
      <c r="A213" s="1418"/>
      <c r="B213" s="1107"/>
      <c r="C213" s="843"/>
      <c r="D213" s="843"/>
      <c r="E213" s="843"/>
      <c r="F213" s="843"/>
      <c r="G213" s="843"/>
      <c r="H213" s="843"/>
      <c r="I213" s="843"/>
      <c r="J213" s="912"/>
      <c r="K213" s="843"/>
      <c r="L213" s="843"/>
      <c r="M213" s="843"/>
      <c r="N213" s="843"/>
      <c r="O213" s="843"/>
      <c r="P213" s="843"/>
      <c r="Q213" s="843"/>
      <c r="R213" s="843"/>
      <c r="T213" s="842"/>
      <c r="V213" s="863"/>
      <c r="W213" s="863"/>
      <c r="X213" s="865"/>
      <c r="Y213" s="865"/>
      <c r="Z213" s="864"/>
      <c r="AA213" s="864"/>
      <c r="AD213" s="863"/>
      <c r="AE213" s="863"/>
      <c r="AF213" s="865"/>
      <c r="AG213" s="865"/>
      <c r="AH213" s="864"/>
      <c r="AI213" s="864"/>
    </row>
    <row r="214" spans="1:35" ht="15" customHeight="1">
      <c r="A214" s="1418" t="s">
        <v>377</v>
      </c>
      <c r="B214" s="590"/>
      <c r="C214" s="843"/>
      <c r="D214" s="843"/>
      <c r="E214" s="843"/>
      <c r="F214" s="843"/>
      <c r="G214" s="843"/>
      <c r="H214" s="843"/>
      <c r="I214" s="843"/>
      <c r="J214" s="912"/>
      <c r="K214" s="843"/>
      <c r="L214" s="843"/>
      <c r="M214" s="843"/>
      <c r="N214" s="843"/>
      <c r="O214" s="843"/>
      <c r="P214" s="843"/>
      <c r="Q214" s="843"/>
      <c r="R214" s="843"/>
      <c r="T214" s="842">
        <f>T209+7</f>
        <v>45831</v>
      </c>
      <c r="U214">
        <f>U209+1</f>
        <v>35</v>
      </c>
      <c r="V214" s="863">
        <f>V209+5</f>
        <v>20</v>
      </c>
      <c r="W214" s="863">
        <f>V214+W$189</f>
        <v>175</v>
      </c>
      <c r="X214" s="865">
        <f>V214*2</f>
        <v>40</v>
      </c>
      <c r="Y214" s="865">
        <f>X214+Y$189</f>
        <v>350</v>
      </c>
      <c r="Z214" s="864">
        <f>V214*3</f>
        <v>60</v>
      </c>
      <c r="AA214" s="864">
        <f>Z214+AA$189</f>
        <v>525</v>
      </c>
      <c r="AD214" s="863"/>
      <c r="AE214" s="863"/>
      <c r="AF214" s="865"/>
      <c r="AG214" s="865"/>
      <c r="AH214" s="864"/>
      <c r="AI214" s="864"/>
    </row>
    <row r="215" spans="1:35" ht="18" customHeight="1">
      <c r="A215" s="1418"/>
      <c r="B215" s="1106"/>
      <c r="C215" s="843"/>
      <c r="D215" s="843"/>
      <c r="E215" s="843"/>
      <c r="F215" s="843"/>
      <c r="G215" s="843"/>
      <c r="H215" s="843"/>
      <c r="I215" s="843"/>
      <c r="J215" s="912"/>
      <c r="K215" s="843"/>
      <c r="L215" s="843"/>
      <c r="M215" s="843"/>
      <c r="N215" s="843"/>
      <c r="O215" s="843"/>
      <c r="P215" s="843"/>
      <c r="Q215" s="843"/>
      <c r="R215" s="843"/>
      <c r="T215" s="842"/>
      <c r="V215" s="863"/>
      <c r="W215" s="863"/>
      <c r="X215" s="865"/>
      <c r="Y215" s="865"/>
      <c r="Z215" s="864"/>
      <c r="AA215" s="864"/>
      <c r="AD215" s="863"/>
      <c r="AE215" s="863"/>
      <c r="AF215" s="865"/>
      <c r="AG215" s="865"/>
      <c r="AH215" s="864"/>
      <c r="AI215" s="864"/>
    </row>
    <row r="216" spans="1:35" ht="18" customHeight="1">
      <c r="A216" s="1418"/>
      <c r="B216" s="1106"/>
      <c r="C216" s="843"/>
      <c r="D216" s="843"/>
      <c r="E216" s="843"/>
      <c r="F216" s="843"/>
      <c r="G216" s="843"/>
      <c r="H216" s="843"/>
      <c r="I216" s="843"/>
      <c r="J216" s="912"/>
      <c r="K216" s="843"/>
      <c r="L216" s="843"/>
      <c r="M216" s="843"/>
      <c r="N216" s="843"/>
      <c r="O216" s="843"/>
      <c r="P216" s="843"/>
      <c r="Q216" s="843"/>
      <c r="R216" s="843"/>
      <c r="T216" s="842"/>
      <c r="V216" s="863"/>
      <c r="W216" s="863"/>
      <c r="X216" s="865"/>
      <c r="Y216" s="865"/>
      <c r="Z216" s="864"/>
      <c r="AA216" s="864"/>
      <c r="AD216" s="863"/>
      <c r="AE216" s="863"/>
      <c r="AF216" s="865"/>
      <c r="AG216" s="865"/>
      <c r="AH216" s="864"/>
      <c r="AI216" s="864"/>
    </row>
    <row r="217" spans="1:35" ht="18" customHeight="1">
      <c r="A217" s="1418"/>
      <c r="B217" s="1106"/>
      <c r="C217" s="843"/>
      <c r="D217" s="843"/>
      <c r="E217" s="843"/>
      <c r="F217" s="843"/>
      <c r="G217" s="843"/>
      <c r="H217" s="843"/>
      <c r="I217" s="843"/>
      <c r="J217" s="912"/>
      <c r="K217" s="843"/>
      <c r="L217" s="843"/>
      <c r="M217" s="843"/>
      <c r="N217" s="843"/>
      <c r="O217" s="843"/>
      <c r="P217" s="843"/>
      <c r="Q217" s="843"/>
      <c r="R217" s="843"/>
      <c r="T217" s="842"/>
      <c r="V217" s="863"/>
      <c r="W217" s="863"/>
      <c r="X217" s="865"/>
      <c r="Y217" s="865"/>
      <c r="Z217" s="864"/>
      <c r="AA217" s="864"/>
      <c r="AD217" s="863"/>
      <c r="AE217" s="863"/>
      <c r="AF217" s="865"/>
      <c r="AG217" s="865"/>
      <c r="AH217" s="864"/>
      <c r="AI217" s="864"/>
    </row>
    <row r="218" spans="1:35" ht="18" customHeight="1">
      <c r="A218" s="1418"/>
      <c r="B218" s="1183" t="s">
        <v>589</v>
      </c>
      <c r="C218" s="843"/>
      <c r="D218" s="843"/>
      <c r="E218" s="843"/>
      <c r="F218" s="843"/>
      <c r="G218" s="843"/>
      <c r="H218" s="843"/>
      <c r="I218" s="843"/>
      <c r="J218" s="912"/>
      <c r="K218" s="843"/>
      <c r="L218" s="843"/>
      <c r="M218" s="843"/>
      <c r="N218" s="843"/>
      <c r="O218" s="843"/>
      <c r="P218" s="843"/>
      <c r="Q218" s="843"/>
      <c r="R218" s="843"/>
      <c r="T218" s="842"/>
      <c r="V218" s="863"/>
      <c r="W218" s="863"/>
      <c r="X218" s="865"/>
      <c r="Y218" s="865"/>
      <c r="Z218" s="864"/>
      <c r="AA218" s="864"/>
      <c r="AD218" s="863"/>
      <c r="AE218" s="863"/>
      <c r="AF218" s="865"/>
      <c r="AG218" s="865"/>
      <c r="AH218" s="864"/>
      <c r="AI218" s="864"/>
    </row>
    <row r="219" spans="1:35" ht="15.75" customHeight="1">
      <c r="A219" s="1418" t="s">
        <v>378</v>
      </c>
      <c r="B219" s="1117" t="s">
        <v>415</v>
      </c>
      <c r="C219" s="843"/>
      <c r="D219" s="843"/>
      <c r="E219" s="843"/>
      <c r="F219" s="843"/>
      <c r="G219" s="843"/>
      <c r="H219" s="843"/>
      <c r="I219" s="843"/>
      <c r="J219" s="912"/>
      <c r="K219" s="843"/>
      <c r="L219" s="843"/>
      <c r="M219" s="843"/>
      <c r="N219" s="843"/>
      <c r="O219" s="843"/>
      <c r="P219" s="843"/>
      <c r="Q219" s="843"/>
      <c r="R219" s="843"/>
      <c r="T219" s="842">
        <f>T214+7</f>
        <v>45838</v>
      </c>
      <c r="U219">
        <f>U214+1</f>
        <v>36</v>
      </c>
      <c r="V219" s="863">
        <f>V214+5</f>
        <v>25</v>
      </c>
      <c r="W219" s="863">
        <f>V219+W$189</f>
        <v>180</v>
      </c>
      <c r="X219" s="865">
        <f>V219*2</f>
        <v>50</v>
      </c>
      <c r="Y219" s="865">
        <f>X219+Y$189</f>
        <v>360</v>
      </c>
      <c r="Z219" s="864">
        <f>V219*3</f>
        <v>75</v>
      </c>
      <c r="AA219" s="864">
        <f>Z219+AA$189</f>
        <v>540</v>
      </c>
      <c r="AD219" s="863"/>
      <c r="AE219" s="863"/>
      <c r="AF219" s="865"/>
      <c r="AG219" s="865"/>
      <c r="AH219" s="864"/>
      <c r="AI219" s="864"/>
    </row>
    <row r="220" spans="1:35" ht="15" customHeight="1">
      <c r="A220" s="1418"/>
      <c r="B220" s="1118"/>
      <c r="C220" s="843"/>
      <c r="D220" s="843"/>
      <c r="E220" s="843"/>
      <c r="F220" s="843"/>
      <c r="G220" s="843"/>
      <c r="H220" s="843"/>
      <c r="I220" s="843"/>
      <c r="J220" s="912"/>
      <c r="K220" s="843"/>
      <c r="L220" s="843"/>
      <c r="M220" s="843"/>
      <c r="N220" s="843"/>
      <c r="O220" s="843"/>
      <c r="P220" s="843"/>
      <c r="Q220" s="843"/>
      <c r="R220" s="843"/>
      <c r="T220" s="842"/>
    </row>
    <row r="221" spans="1:35" ht="16" customHeight="1">
      <c r="A221" s="1418"/>
      <c r="B221" s="1118"/>
      <c r="C221" s="843"/>
      <c r="D221" s="843"/>
      <c r="E221" s="843"/>
      <c r="F221" s="843"/>
      <c r="G221" s="843"/>
      <c r="H221" s="843"/>
      <c r="I221" s="843"/>
      <c r="J221" s="912"/>
      <c r="K221" s="843"/>
      <c r="L221" s="843"/>
      <c r="M221" s="843"/>
      <c r="N221" s="843"/>
      <c r="O221" s="843"/>
      <c r="P221" s="843"/>
      <c r="Q221" s="843"/>
      <c r="R221" s="843"/>
      <c r="T221" s="842"/>
    </row>
    <row r="222" spans="1:35" ht="16" customHeight="1">
      <c r="A222" s="1418"/>
      <c r="B222" s="1118"/>
      <c r="C222" s="843"/>
      <c r="D222" s="843"/>
      <c r="E222" s="843"/>
      <c r="F222" s="843"/>
      <c r="G222" s="843"/>
      <c r="H222" s="843"/>
      <c r="I222" s="843"/>
      <c r="J222" s="912"/>
      <c r="K222" s="843"/>
      <c r="L222" s="843"/>
      <c r="M222" s="843"/>
      <c r="N222" s="843"/>
      <c r="O222" s="843"/>
      <c r="P222" s="843"/>
      <c r="Q222" s="843"/>
      <c r="R222" s="843"/>
      <c r="T222" s="842"/>
    </row>
    <row r="223" spans="1:35" ht="16" customHeight="1">
      <c r="A223" s="1491"/>
      <c r="B223" s="1119"/>
      <c r="C223" s="843"/>
      <c r="D223" s="843"/>
      <c r="E223" s="843"/>
      <c r="F223" s="843"/>
      <c r="G223" s="843"/>
      <c r="H223" s="843"/>
      <c r="I223" s="843"/>
      <c r="J223" s="912"/>
      <c r="K223" s="843"/>
      <c r="L223" s="843"/>
      <c r="M223" s="843"/>
      <c r="N223" s="843"/>
      <c r="O223" s="843"/>
      <c r="P223" s="843"/>
      <c r="Q223" s="843"/>
      <c r="R223" s="843"/>
      <c r="T223" s="842"/>
    </row>
    <row r="224" spans="1:35" ht="17" customHeight="1">
      <c r="A224" s="766" t="s">
        <v>813</v>
      </c>
      <c r="B224" s="1184" t="s">
        <v>487</v>
      </c>
      <c r="C224" s="843"/>
      <c r="D224" s="843"/>
      <c r="E224" s="843"/>
      <c r="F224" s="843"/>
      <c r="G224" s="843"/>
      <c r="H224" s="843"/>
      <c r="I224" s="843"/>
      <c r="J224" s="912"/>
      <c r="K224" s="843"/>
      <c r="L224" s="843"/>
      <c r="M224" s="843"/>
      <c r="N224" s="843"/>
      <c r="O224" s="843"/>
      <c r="P224" s="843"/>
      <c r="Q224" s="843"/>
      <c r="R224" s="843"/>
      <c r="T224" s="842"/>
    </row>
    <row r="225" spans="1:20" ht="15" customHeight="1">
      <c r="A225" s="1491" t="s">
        <v>379</v>
      </c>
      <c r="B225" s="1185" t="s">
        <v>814</v>
      </c>
      <c r="C225" s="843"/>
      <c r="D225" s="843"/>
      <c r="E225" s="843"/>
      <c r="F225" s="843"/>
      <c r="G225" s="843"/>
      <c r="H225" s="843"/>
      <c r="I225" s="843"/>
      <c r="J225" s="912"/>
      <c r="K225" s="843"/>
      <c r="L225" s="843"/>
      <c r="M225" s="843"/>
      <c r="N225" s="843"/>
      <c r="O225" s="843"/>
      <c r="P225" s="843"/>
      <c r="Q225" s="843"/>
      <c r="R225" s="843"/>
      <c r="T225" s="842">
        <f>T219+7</f>
        <v>45845</v>
      </c>
    </row>
    <row r="226" spans="1:20" ht="16" customHeight="1">
      <c r="A226" s="1492"/>
      <c r="B226" s="1181"/>
      <c r="C226" s="843"/>
      <c r="D226" s="843"/>
      <c r="E226" s="843"/>
      <c r="F226" s="843"/>
      <c r="G226" s="843"/>
      <c r="H226" s="843"/>
      <c r="I226" s="843"/>
      <c r="J226" s="912"/>
      <c r="K226" s="843"/>
      <c r="L226" s="843"/>
      <c r="M226" s="843"/>
      <c r="N226" s="843"/>
      <c r="O226" s="843"/>
      <c r="P226" s="843"/>
      <c r="Q226" s="843"/>
      <c r="R226" s="843"/>
      <c r="T226" s="842"/>
    </row>
    <row r="227" spans="1:20" ht="16" customHeight="1">
      <c r="A227" s="1492"/>
      <c r="B227" s="1181"/>
      <c r="C227" s="843"/>
      <c r="D227" s="843"/>
      <c r="E227" s="843"/>
      <c r="F227" s="843"/>
      <c r="G227" s="843"/>
      <c r="H227" s="843"/>
      <c r="I227" s="843"/>
      <c r="J227" s="912"/>
      <c r="K227" s="843"/>
      <c r="L227" s="843"/>
      <c r="M227" s="843"/>
      <c r="N227" s="843"/>
      <c r="O227" s="843"/>
      <c r="P227" s="843"/>
      <c r="Q227" s="843"/>
      <c r="R227" s="843"/>
      <c r="T227" s="842"/>
    </row>
    <row r="228" spans="1:20" ht="16" customHeight="1">
      <c r="A228" s="1492"/>
      <c r="B228" s="1181"/>
      <c r="C228" s="843"/>
      <c r="D228" s="843"/>
      <c r="E228" s="843"/>
      <c r="F228" s="843"/>
      <c r="G228" s="843"/>
      <c r="H228" s="843"/>
      <c r="I228" s="843"/>
      <c r="J228" s="912"/>
      <c r="K228" s="843"/>
      <c r="L228" s="843"/>
      <c r="M228" s="843"/>
      <c r="N228" s="843"/>
      <c r="O228" s="843"/>
      <c r="P228" s="843"/>
      <c r="Q228" s="843"/>
      <c r="R228" s="843"/>
      <c r="T228" s="842"/>
    </row>
    <row r="229" spans="1:20" ht="17" customHeight="1">
      <c r="A229" s="1493"/>
      <c r="B229" s="1182"/>
      <c r="C229" s="843"/>
      <c r="D229" s="843"/>
      <c r="E229" s="843"/>
      <c r="F229" s="843"/>
      <c r="G229" s="843"/>
      <c r="H229" s="843"/>
      <c r="I229" s="843"/>
      <c r="J229" s="912"/>
      <c r="K229" s="843"/>
      <c r="L229" s="843"/>
      <c r="M229" s="843"/>
      <c r="N229" s="843"/>
      <c r="O229" s="843"/>
      <c r="P229" s="843"/>
      <c r="Q229" s="843"/>
      <c r="R229" s="843"/>
      <c r="T229" s="842"/>
    </row>
    <row r="230" spans="1:20" ht="15.75" customHeight="1">
      <c r="A230" s="1491" t="s">
        <v>815</v>
      </c>
      <c r="B230" s="1185" t="s">
        <v>816</v>
      </c>
      <c r="C230" s="843"/>
      <c r="D230" s="843"/>
      <c r="E230" s="843"/>
      <c r="F230" s="843"/>
      <c r="G230" s="843"/>
      <c r="H230" s="843"/>
      <c r="I230" s="843"/>
      <c r="J230" s="912"/>
      <c r="K230" s="843"/>
      <c r="L230" s="843"/>
      <c r="M230" s="843"/>
      <c r="N230" s="843"/>
      <c r="O230" s="843"/>
      <c r="P230" s="843"/>
      <c r="Q230" s="843"/>
      <c r="R230" s="843"/>
      <c r="T230" s="842">
        <f>T225+7</f>
        <v>45852</v>
      </c>
    </row>
    <row r="231" spans="1:20" ht="15.75" customHeight="1">
      <c r="A231" s="1492"/>
      <c r="B231" s="1186"/>
      <c r="C231" s="843"/>
      <c r="D231" s="843"/>
      <c r="E231" s="843"/>
      <c r="F231" s="843"/>
      <c r="G231" s="843"/>
      <c r="H231" s="843"/>
      <c r="I231" s="843"/>
      <c r="J231" s="912"/>
      <c r="K231" s="843"/>
      <c r="L231" s="843"/>
      <c r="M231" s="843"/>
      <c r="N231" s="843"/>
      <c r="O231" s="843"/>
      <c r="P231" s="843"/>
      <c r="Q231" s="843"/>
      <c r="R231" s="843"/>
    </row>
    <row r="232" spans="1:20" ht="15.75" customHeight="1">
      <c r="A232" s="1492"/>
      <c r="B232" s="1186"/>
      <c r="C232" s="843"/>
      <c r="D232" s="843"/>
      <c r="E232" s="843"/>
      <c r="F232" s="843"/>
      <c r="G232" s="843"/>
      <c r="H232" s="843"/>
      <c r="I232" s="843"/>
      <c r="J232" s="912"/>
      <c r="K232" s="843"/>
      <c r="L232" s="843"/>
      <c r="M232" s="843"/>
      <c r="N232" s="843"/>
      <c r="O232" s="843"/>
      <c r="P232" s="843"/>
      <c r="Q232" s="843"/>
      <c r="R232" s="843"/>
    </row>
    <row r="233" spans="1:20" ht="15.75" customHeight="1">
      <c r="A233" s="1492"/>
      <c r="B233" s="1186"/>
      <c r="C233" s="843"/>
      <c r="D233" s="843"/>
      <c r="E233" s="843"/>
      <c r="F233" s="843"/>
      <c r="G233" s="843"/>
      <c r="H233" s="843"/>
      <c r="I233" s="843"/>
      <c r="J233" s="912"/>
      <c r="K233" s="843"/>
      <c r="L233" s="843"/>
      <c r="M233" s="843"/>
      <c r="N233" s="843"/>
      <c r="O233" s="843"/>
      <c r="P233" s="843"/>
      <c r="Q233" s="843"/>
      <c r="R233" s="843"/>
    </row>
    <row r="234" spans="1:20" ht="15.75" customHeight="1">
      <c r="A234" s="1493"/>
      <c r="B234" s="1187"/>
      <c r="C234" s="843"/>
      <c r="D234" s="843"/>
      <c r="E234" s="843"/>
      <c r="F234" s="843"/>
      <c r="G234" s="843"/>
      <c r="H234" s="843"/>
      <c r="I234" s="843"/>
      <c r="J234" s="912"/>
      <c r="K234" s="843"/>
      <c r="L234" s="843"/>
      <c r="M234" s="843"/>
      <c r="N234" s="843"/>
      <c r="O234" s="843"/>
      <c r="P234" s="843"/>
      <c r="Q234" s="843"/>
      <c r="R234" s="843"/>
    </row>
  </sheetData>
  <mergeCells count="320">
    <mergeCell ref="A1:B1"/>
    <mergeCell ref="A2:B2"/>
    <mergeCell ref="A3:B3"/>
    <mergeCell ref="A4:A8"/>
    <mergeCell ref="U6:AA6"/>
    <mergeCell ref="V7:W8"/>
    <mergeCell ref="X7:Y8"/>
    <mergeCell ref="Z7:AA8"/>
    <mergeCell ref="A64:A68"/>
    <mergeCell ref="A9:A13"/>
    <mergeCell ref="A14:A18"/>
    <mergeCell ref="A19:A23"/>
    <mergeCell ref="A24:A28"/>
    <mergeCell ref="A29:A33"/>
    <mergeCell ref="A34:A38"/>
    <mergeCell ref="A39:A43"/>
    <mergeCell ref="A44:A48"/>
    <mergeCell ref="A49:A53"/>
    <mergeCell ref="A54:A58"/>
    <mergeCell ref="A59:A63"/>
    <mergeCell ref="K14:K15"/>
    <mergeCell ref="L14:L15"/>
    <mergeCell ref="M14:M15"/>
    <mergeCell ref="H9:H10"/>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 ref="C14:C15"/>
    <mergeCell ref="D14:D15"/>
    <mergeCell ref="E14:E15"/>
    <mergeCell ref="F14:F15"/>
    <mergeCell ref="G14:G15"/>
    <mergeCell ref="H14:H15"/>
    <mergeCell ref="C9:C10"/>
    <mergeCell ref="D9:D10"/>
    <mergeCell ref="E9:E10"/>
    <mergeCell ref="F9:F10"/>
    <mergeCell ref="G9:G10"/>
    <mergeCell ref="K24:K25"/>
    <mergeCell ref="L24:L25"/>
    <mergeCell ref="C24:C25"/>
    <mergeCell ref="D24:D25"/>
    <mergeCell ref="E24:E25"/>
    <mergeCell ref="F24:F25"/>
    <mergeCell ref="G24:G25"/>
    <mergeCell ref="N14:N15"/>
    <mergeCell ref="O14:O15"/>
    <mergeCell ref="C19:C20"/>
    <mergeCell ref="D19:D20"/>
    <mergeCell ref="E19:E20"/>
    <mergeCell ref="F19:F20"/>
    <mergeCell ref="G19:G20"/>
    <mergeCell ref="H19:H20"/>
    <mergeCell ref="I19:I20"/>
    <mergeCell ref="J19:J20"/>
    <mergeCell ref="K19:K20"/>
    <mergeCell ref="L19:L20"/>
    <mergeCell ref="M19:M20"/>
    <mergeCell ref="N19:N20"/>
    <mergeCell ref="O19:O20"/>
    <mergeCell ref="I14:I15"/>
    <mergeCell ref="J14:J15"/>
    <mergeCell ref="C34:C35"/>
    <mergeCell ref="D34:D35"/>
    <mergeCell ref="E34:E35"/>
    <mergeCell ref="F34:F35"/>
    <mergeCell ref="G34:G35"/>
    <mergeCell ref="M24:M25"/>
    <mergeCell ref="N24:N25"/>
    <mergeCell ref="O24:O25"/>
    <mergeCell ref="C29:C30"/>
    <mergeCell ref="D29:D30"/>
    <mergeCell ref="E29:E30"/>
    <mergeCell ref="F29:F30"/>
    <mergeCell ref="G29:G30"/>
    <mergeCell ref="H29:H30"/>
    <mergeCell ref="I29:I30"/>
    <mergeCell ref="J29:J30"/>
    <mergeCell ref="K29:K30"/>
    <mergeCell ref="L29:L30"/>
    <mergeCell ref="M29:M30"/>
    <mergeCell ref="N29:N30"/>
    <mergeCell ref="O29:O30"/>
    <mergeCell ref="H24:H25"/>
    <mergeCell ref="I24:I25"/>
    <mergeCell ref="J24:J25"/>
    <mergeCell ref="M34:M35"/>
    <mergeCell ref="N34:N35"/>
    <mergeCell ref="O34:O35"/>
    <mergeCell ref="D39:D40"/>
    <mergeCell ref="E39:E40"/>
    <mergeCell ref="F39:F40"/>
    <mergeCell ref="G39:G40"/>
    <mergeCell ref="H34:H35"/>
    <mergeCell ref="I34:I35"/>
    <mergeCell ref="J34:J35"/>
    <mergeCell ref="K34:K35"/>
    <mergeCell ref="L34:L35"/>
    <mergeCell ref="N49:N50"/>
    <mergeCell ref="O49:O50"/>
    <mergeCell ref="D54:D55"/>
    <mergeCell ref="E54:E55"/>
    <mergeCell ref="F54:F55"/>
    <mergeCell ref="G54:G55"/>
    <mergeCell ref="H54:H55"/>
    <mergeCell ref="I54:I55"/>
    <mergeCell ref="J54:J55"/>
    <mergeCell ref="K54:K55"/>
    <mergeCell ref="L54:L55"/>
    <mergeCell ref="M54:M55"/>
    <mergeCell ref="I49:I50"/>
    <mergeCell ref="J49:J50"/>
    <mergeCell ref="K49:K50"/>
    <mergeCell ref="L49:L50"/>
    <mergeCell ref="M49:M50"/>
    <mergeCell ref="D49:D50"/>
    <mergeCell ref="E49:E50"/>
    <mergeCell ref="F49:F50"/>
    <mergeCell ref="G49:G50"/>
    <mergeCell ref="H49:H50"/>
    <mergeCell ref="I59:I60"/>
    <mergeCell ref="J59:J60"/>
    <mergeCell ref="K59:K60"/>
    <mergeCell ref="L59:L60"/>
    <mergeCell ref="M59:M60"/>
    <mergeCell ref="D59:D60"/>
    <mergeCell ref="E59:E60"/>
    <mergeCell ref="F59:F60"/>
    <mergeCell ref="G59:G60"/>
    <mergeCell ref="H59:H60"/>
    <mergeCell ref="O64:O65"/>
    <mergeCell ref="C69:C70"/>
    <mergeCell ref="D69:D70"/>
    <mergeCell ref="E69:E70"/>
    <mergeCell ref="F69:F70"/>
    <mergeCell ref="G69:G70"/>
    <mergeCell ref="H69:H70"/>
    <mergeCell ref="I69:I70"/>
    <mergeCell ref="J69:J70"/>
    <mergeCell ref="K69:K70"/>
    <mergeCell ref="L69:L70"/>
    <mergeCell ref="M69:M70"/>
    <mergeCell ref="N69:N70"/>
    <mergeCell ref="O69:O70"/>
    <mergeCell ref="I74:I75"/>
    <mergeCell ref="J74:J75"/>
    <mergeCell ref="K74:K75"/>
    <mergeCell ref="L74:L75"/>
    <mergeCell ref="M74:M75"/>
    <mergeCell ref="D74:D75"/>
    <mergeCell ref="E74:E75"/>
    <mergeCell ref="F74:F75"/>
    <mergeCell ref="G74:G75"/>
    <mergeCell ref="H74:H75"/>
    <mergeCell ref="I79:I80"/>
    <mergeCell ref="J79:J80"/>
    <mergeCell ref="K79:K80"/>
    <mergeCell ref="D95:D96"/>
    <mergeCell ref="E95:E96"/>
    <mergeCell ref="F95:F96"/>
    <mergeCell ref="G95:G96"/>
    <mergeCell ref="H95:H96"/>
    <mergeCell ref="I95:I96"/>
    <mergeCell ref="J95:J96"/>
    <mergeCell ref="K95:K96"/>
    <mergeCell ref="D79:D80"/>
    <mergeCell ref="E79:E80"/>
    <mergeCell ref="F79:F80"/>
    <mergeCell ref="G79:G80"/>
    <mergeCell ref="H79:H80"/>
    <mergeCell ref="L95:L96"/>
    <mergeCell ref="M95:M96"/>
    <mergeCell ref="D99:D100"/>
    <mergeCell ref="E99:E100"/>
    <mergeCell ref="F99:F100"/>
    <mergeCell ref="G99:G100"/>
    <mergeCell ref="H99:H100"/>
    <mergeCell ref="I99:I100"/>
    <mergeCell ref="J99:J100"/>
    <mergeCell ref="K99:K100"/>
    <mergeCell ref="L99:L100"/>
    <mergeCell ref="M99:M100"/>
    <mergeCell ref="I104:I105"/>
    <mergeCell ref="J104:J105"/>
    <mergeCell ref="K104:K105"/>
    <mergeCell ref="L104:L105"/>
    <mergeCell ref="M104:M105"/>
    <mergeCell ref="D104:D105"/>
    <mergeCell ref="E104:E105"/>
    <mergeCell ref="F104:F105"/>
    <mergeCell ref="G104:G105"/>
    <mergeCell ref="H104:H105"/>
    <mergeCell ref="M114:M115"/>
    <mergeCell ref="I109:I110"/>
    <mergeCell ref="J109:J110"/>
    <mergeCell ref="K109:K110"/>
    <mergeCell ref="L109:L110"/>
    <mergeCell ref="D114:D115"/>
    <mergeCell ref="E114:E115"/>
    <mergeCell ref="F114:F115"/>
    <mergeCell ref="G114:G115"/>
    <mergeCell ref="H114:H115"/>
    <mergeCell ref="I114:I115"/>
    <mergeCell ref="J114:J115"/>
    <mergeCell ref="K114:K115"/>
    <mergeCell ref="L114:L115"/>
    <mergeCell ref="D109:D110"/>
    <mergeCell ref="E109:E110"/>
    <mergeCell ref="F109:F110"/>
    <mergeCell ref="G109:G110"/>
    <mergeCell ref="H109:H110"/>
    <mergeCell ref="I129:I130"/>
    <mergeCell ref="J129:J130"/>
    <mergeCell ref="K129:K130"/>
    <mergeCell ref="L129:L130"/>
    <mergeCell ref="M129:M130"/>
    <mergeCell ref="D129:D130"/>
    <mergeCell ref="E129:E130"/>
    <mergeCell ref="F129:F130"/>
    <mergeCell ref="G129:G130"/>
    <mergeCell ref="H129:H130"/>
    <mergeCell ref="I134:I135"/>
    <mergeCell ref="J134:J135"/>
    <mergeCell ref="K134:K135"/>
    <mergeCell ref="L134:L135"/>
    <mergeCell ref="D139:D140"/>
    <mergeCell ref="E139:E140"/>
    <mergeCell ref="F139:F140"/>
    <mergeCell ref="G139:G140"/>
    <mergeCell ref="H139:H140"/>
    <mergeCell ref="I139:I140"/>
    <mergeCell ref="J139:J140"/>
    <mergeCell ref="K139:K140"/>
    <mergeCell ref="L139:L140"/>
    <mergeCell ref="D134:D135"/>
    <mergeCell ref="E134:E135"/>
    <mergeCell ref="F134:F135"/>
    <mergeCell ref="G134:G135"/>
    <mergeCell ref="H134:H135"/>
    <mergeCell ref="M139:M140"/>
    <mergeCell ref="N139:N140"/>
    <mergeCell ref="O139:O140"/>
    <mergeCell ref="D144:D145"/>
    <mergeCell ref="E144:E145"/>
    <mergeCell ref="F144:F145"/>
    <mergeCell ref="G144:G145"/>
    <mergeCell ref="H144:H145"/>
    <mergeCell ref="I144:I145"/>
    <mergeCell ref="J144:J145"/>
    <mergeCell ref="K144:K145"/>
    <mergeCell ref="L144:L145"/>
    <mergeCell ref="M144:M145"/>
    <mergeCell ref="N144:N145"/>
    <mergeCell ref="O144:O145"/>
    <mergeCell ref="D174:D175"/>
    <mergeCell ref="E174:E175"/>
    <mergeCell ref="F174:F175"/>
    <mergeCell ref="G174:G175"/>
    <mergeCell ref="H174:H175"/>
    <mergeCell ref="I174:I175"/>
    <mergeCell ref="J174:J175"/>
    <mergeCell ref="K174:K175"/>
    <mergeCell ref="D149:D150"/>
    <mergeCell ref="D154:D155"/>
    <mergeCell ref="I169:I170"/>
    <mergeCell ref="J169:J170"/>
    <mergeCell ref="K169:K170"/>
    <mergeCell ref="D169:D170"/>
    <mergeCell ref="E169:E170"/>
    <mergeCell ref="F169:F170"/>
    <mergeCell ref="G169:G170"/>
    <mergeCell ref="H169:H170"/>
    <mergeCell ref="D199:D200"/>
    <mergeCell ref="D204:D205"/>
    <mergeCell ref="I184:I185"/>
    <mergeCell ref="J184:J185"/>
    <mergeCell ref="K184:K185"/>
    <mergeCell ref="D189:D190"/>
    <mergeCell ref="E189:E190"/>
    <mergeCell ref="F189:F190"/>
    <mergeCell ref="G189:G190"/>
    <mergeCell ref="H189:H190"/>
    <mergeCell ref="I189:I190"/>
    <mergeCell ref="J189:J190"/>
    <mergeCell ref="K189:K190"/>
    <mergeCell ref="D184:D185"/>
    <mergeCell ref="E184:E185"/>
    <mergeCell ref="F184:F185"/>
    <mergeCell ref="G184:G185"/>
    <mergeCell ref="H184:H18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7643-EECB-42B9-8E70-B8EDFF17A971}">
  <sheetPr>
    <tabColor theme="8" tint="0.59999389629810485"/>
  </sheetPr>
  <dimension ref="A1:AI234"/>
  <sheetViews>
    <sheetView workbookViewId="0">
      <selection activeCell="F21" sqref="F21"/>
    </sheetView>
  </sheetViews>
  <sheetFormatPr baseColWidth="10" defaultColWidth="9" defaultRowHeight="15.75" customHeight="1"/>
  <cols>
    <col min="1" max="1" width="7.5" style="47" customWidth="1"/>
    <col min="2" max="2" width="26.5" style="47" customWidth="1"/>
    <col min="10" max="10" width="10" style="842" customWidth="1"/>
    <col min="11" max="11" width="3" bestFit="1" customWidth="1"/>
    <col min="12" max="17" width="5.6640625" customWidth="1"/>
    <col min="18" max="18" width="18.33203125" customWidth="1"/>
    <col min="19" max="19" width="26.5" customWidth="1"/>
    <col min="20" max="20" width="12" customWidth="1"/>
    <col min="21" max="25" width="5.1640625" customWidth="1"/>
  </cols>
  <sheetData>
    <row r="1" spans="1:35" ht="15.75" customHeight="1">
      <c r="A1" s="2241" t="s">
        <v>749</v>
      </c>
      <c r="B1" s="2242"/>
      <c r="C1" s="870"/>
      <c r="D1" s="871"/>
      <c r="E1" s="872"/>
      <c r="F1" s="873"/>
      <c r="G1" s="873"/>
      <c r="H1" s="874"/>
      <c r="I1" s="875"/>
      <c r="J1" s="875"/>
      <c r="K1" s="875"/>
      <c r="L1" s="875"/>
      <c r="M1" s="875"/>
      <c r="N1" s="875"/>
      <c r="O1" s="873"/>
      <c r="P1" s="873"/>
      <c r="Q1" s="873"/>
      <c r="R1" s="875"/>
    </row>
    <row r="2" spans="1:35" ht="60.75" customHeight="1">
      <c r="A2" s="2243" t="s">
        <v>750</v>
      </c>
      <c r="B2" s="2244"/>
      <c r="C2" s="876" t="s">
        <v>751</v>
      </c>
      <c r="D2" s="877" t="s">
        <v>752</v>
      </c>
      <c r="E2" s="878" t="s">
        <v>753</v>
      </c>
      <c r="F2" s="878" t="s">
        <v>754</v>
      </c>
      <c r="G2" s="878" t="s">
        <v>755</v>
      </c>
      <c r="H2" s="878" t="s">
        <v>756</v>
      </c>
      <c r="I2" s="879" t="s">
        <v>757</v>
      </c>
      <c r="J2" s="879" t="s">
        <v>758</v>
      </c>
      <c r="K2" s="879" t="s">
        <v>759</v>
      </c>
      <c r="L2" s="879" t="s">
        <v>760</v>
      </c>
      <c r="M2" s="879" t="s">
        <v>761</v>
      </c>
      <c r="N2" s="879" t="s">
        <v>762</v>
      </c>
      <c r="O2" s="880" t="s">
        <v>763</v>
      </c>
      <c r="P2" s="880" t="s">
        <v>764</v>
      </c>
      <c r="Q2" s="880" t="s">
        <v>765</v>
      </c>
      <c r="R2" s="880" t="s">
        <v>766</v>
      </c>
    </row>
    <row r="3" spans="1:35" ht="16">
      <c r="A3" s="2245" t="s">
        <v>767</v>
      </c>
      <c r="B3" s="2246"/>
      <c r="C3" s="881"/>
      <c r="D3" s="882"/>
      <c r="E3" s="883"/>
      <c r="F3" s="883"/>
      <c r="G3" s="883"/>
      <c r="H3" s="883"/>
      <c r="I3" s="884"/>
      <c r="J3" s="884"/>
      <c r="K3" s="884"/>
      <c r="L3" s="884"/>
      <c r="M3" s="884"/>
      <c r="N3" s="884"/>
      <c r="O3" s="885"/>
      <c r="P3" s="885"/>
      <c r="Q3" s="885"/>
      <c r="R3" s="886"/>
    </row>
    <row r="4" spans="1:35" ht="18" customHeight="1">
      <c r="A4" s="1437" t="s">
        <v>768</v>
      </c>
      <c r="B4" s="712" t="s">
        <v>769</v>
      </c>
      <c r="T4" s="842">
        <v>45537</v>
      </c>
    </row>
    <row r="5" spans="1:35" ht="18" customHeight="1">
      <c r="A5" s="1437"/>
      <c r="B5" s="317" t="s">
        <v>770</v>
      </c>
      <c r="T5" s="842"/>
    </row>
    <row r="6" spans="1:35" ht="18" customHeight="1">
      <c r="A6" s="1437"/>
      <c r="B6" s="276" t="s">
        <v>771</v>
      </c>
      <c r="T6" s="842"/>
      <c r="U6" s="2247" t="s">
        <v>588</v>
      </c>
      <c r="V6" s="2247"/>
      <c r="W6" s="2247"/>
      <c r="X6" s="2247"/>
      <c r="Y6" s="2247"/>
      <c r="Z6" s="2247"/>
      <c r="AA6" s="2247"/>
      <c r="AC6" s="866" t="s">
        <v>772</v>
      </c>
      <c r="AD6" s="866"/>
      <c r="AE6" s="866"/>
      <c r="AF6" s="866"/>
      <c r="AG6" s="866"/>
      <c r="AH6" s="866"/>
      <c r="AI6" s="866"/>
    </row>
    <row r="7" spans="1:35" ht="18" customHeight="1">
      <c r="A7" s="1437"/>
      <c r="B7" s="276" t="s">
        <v>773</v>
      </c>
      <c r="T7" s="842"/>
      <c r="V7" s="2248" t="s">
        <v>774</v>
      </c>
      <c r="W7" s="2248"/>
      <c r="X7" s="2249" t="s">
        <v>775</v>
      </c>
      <c r="Y7" s="2249"/>
      <c r="Z7" s="2250" t="s">
        <v>776</v>
      </c>
      <c r="AA7" s="2250"/>
      <c r="AD7" s="867" t="s">
        <v>774</v>
      </c>
      <c r="AE7" s="867"/>
      <c r="AF7" s="868" t="s">
        <v>775</v>
      </c>
      <c r="AG7" s="868"/>
      <c r="AH7" s="869" t="s">
        <v>776</v>
      </c>
      <c r="AI7" s="869"/>
    </row>
    <row r="8" spans="1:35" ht="18" customHeight="1">
      <c r="A8" s="1437"/>
      <c r="B8" s="319" t="s">
        <v>777</v>
      </c>
      <c r="T8" s="842"/>
      <c r="V8" s="2248"/>
      <c r="W8" s="2248"/>
      <c r="X8" s="2249"/>
      <c r="Y8" s="2249"/>
      <c r="Z8" s="2250"/>
      <c r="AA8" s="2250"/>
      <c r="AD8" s="867"/>
      <c r="AE8" s="867"/>
      <c r="AF8" s="868"/>
      <c r="AG8" s="868"/>
      <c r="AH8" s="869"/>
      <c r="AI8" s="869"/>
    </row>
    <row r="9" spans="1:35" ht="18" customHeight="1">
      <c r="A9" s="1491" t="s">
        <v>26</v>
      </c>
      <c r="B9" s="295"/>
      <c r="T9" s="842">
        <f>T4+7</f>
        <v>45544</v>
      </c>
      <c r="U9">
        <v>1</v>
      </c>
      <c r="V9" s="863">
        <v>5</v>
      </c>
      <c r="W9" s="863">
        <f>V9</f>
        <v>5</v>
      </c>
      <c r="X9" s="865">
        <f>V9*2</f>
        <v>10</v>
      </c>
      <c r="Y9" s="865">
        <f>X9</f>
        <v>10</v>
      </c>
      <c r="Z9" s="864">
        <f>V9*3</f>
        <v>15</v>
      </c>
      <c r="AA9" s="864">
        <f>Z9</f>
        <v>15</v>
      </c>
      <c r="AC9">
        <f>1+U219</f>
        <v>37</v>
      </c>
      <c r="AD9" s="863">
        <v>5</v>
      </c>
      <c r="AE9" s="863">
        <f>AD9+W219</f>
        <v>185</v>
      </c>
      <c r="AF9" s="865">
        <f>AD9*2</f>
        <v>10</v>
      </c>
      <c r="AG9" s="865">
        <f>AF9+Y219</f>
        <v>370</v>
      </c>
      <c r="AH9" s="864">
        <f>AD9*3</f>
        <v>15</v>
      </c>
      <c r="AI9" s="864">
        <f>AH9+AA219</f>
        <v>555</v>
      </c>
    </row>
    <row r="10" spans="1:35" ht="16" customHeight="1">
      <c r="A10" s="1492"/>
      <c r="B10" s="276"/>
      <c r="T10" s="842"/>
      <c r="V10" s="863"/>
      <c r="W10" s="863"/>
      <c r="X10" s="865"/>
      <c r="Y10" s="865"/>
      <c r="Z10" s="864"/>
      <c r="AA10" s="864"/>
      <c r="AD10" s="863"/>
      <c r="AE10" s="863"/>
      <c r="AF10" s="865"/>
      <c r="AG10" s="865"/>
      <c r="AH10" s="864"/>
      <c r="AI10" s="864"/>
    </row>
    <row r="11" spans="1:35" ht="16" customHeight="1">
      <c r="A11" s="1492"/>
      <c r="B11" s="276"/>
      <c r="T11" s="842"/>
      <c r="V11" s="863"/>
      <c r="W11" s="863"/>
      <c r="X11" s="865"/>
      <c r="Y11" s="865"/>
      <c r="Z11" s="864"/>
      <c r="AA11" s="864"/>
      <c r="AD11" s="863"/>
      <c r="AE11" s="863"/>
      <c r="AF11" s="865"/>
      <c r="AG11" s="865"/>
      <c r="AH11" s="864"/>
      <c r="AI11" s="864"/>
    </row>
    <row r="12" spans="1:35" ht="16" customHeight="1">
      <c r="A12" s="1492"/>
      <c r="B12" s="276"/>
      <c r="T12" s="842"/>
      <c r="V12" s="863"/>
      <c r="W12" s="863"/>
      <c r="X12" s="865"/>
      <c r="Y12" s="865"/>
      <c r="Z12" s="864"/>
      <c r="AA12" s="864"/>
      <c r="AD12" s="863"/>
      <c r="AE12" s="863"/>
      <c r="AF12" s="865"/>
      <c r="AG12" s="865"/>
      <c r="AH12" s="864"/>
      <c r="AI12" s="864"/>
    </row>
    <row r="13" spans="1:35" ht="17" customHeight="1">
      <c r="A13" s="1493"/>
      <c r="B13" s="319"/>
      <c r="T13" s="842"/>
      <c r="V13" s="863"/>
      <c r="W13" s="863"/>
      <c r="X13" s="865"/>
      <c r="Y13" s="865"/>
      <c r="Z13" s="864"/>
      <c r="AA13" s="864"/>
      <c r="AD13" s="863"/>
      <c r="AE13" s="863"/>
      <c r="AF13" s="865"/>
      <c r="AG13" s="865"/>
      <c r="AH13" s="864"/>
      <c r="AI13" s="864"/>
    </row>
    <row r="14" spans="1:35" ht="18" customHeight="1">
      <c r="A14" s="1491" t="s">
        <v>46</v>
      </c>
      <c r="B14" s="295"/>
      <c r="T14" s="842">
        <f>T9+7</f>
        <v>45551</v>
      </c>
      <c r="U14">
        <f>U9+1</f>
        <v>2</v>
      </c>
      <c r="V14" s="863">
        <f>V9+5</f>
        <v>10</v>
      </c>
      <c r="W14" s="863">
        <f>V14</f>
        <v>10</v>
      </c>
      <c r="X14" s="865">
        <f>V14*2</f>
        <v>20</v>
      </c>
      <c r="Y14" s="865">
        <f>X14</f>
        <v>20</v>
      </c>
      <c r="Z14" s="864">
        <f>V14*3</f>
        <v>30</v>
      </c>
      <c r="AA14" s="864">
        <f>Z14</f>
        <v>30</v>
      </c>
      <c r="AC14">
        <f>AC9+1</f>
        <v>38</v>
      </c>
      <c r="AD14" s="863">
        <f>AD9+5</f>
        <v>10</v>
      </c>
      <c r="AE14" s="863">
        <f>AE9+AD14</f>
        <v>195</v>
      </c>
      <c r="AF14" s="865">
        <f>AD14*2</f>
        <v>20</v>
      </c>
      <c r="AG14" s="865">
        <f>AF14+AG9</f>
        <v>390</v>
      </c>
      <c r="AH14" s="864">
        <f>AD14*3</f>
        <v>30</v>
      </c>
      <c r="AI14" s="864">
        <f>AH14+AI9</f>
        <v>585</v>
      </c>
    </row>
    <row r="15" spans="1:35" ht="16" customHeight="1">
      <c r="A15" s="1492"/>
      <c r="B15" s="276"/>
      <c r="T15" s="842"/>
      <c r="V15" s="863"/>
      <c r="W15" s="863"/>
      <c r="X15" s="865"/>
      <c r="Y15" s="865"/>
      <c r="Z15" s="864"/>
      <c r="AA15" s="864"/>
      <c r="AD15" s="863"/>
      <c r="AE15" s="863"/>
      <c r="AF15" s="865"/>
      <c r="AG15" s="865"/>
      <c r="AH15" s="864"/>
      <c r="AI15" s="864"/>
    </row>
    <row r="16" spans="1:35" ht="16" customHeight="1">
      <c r="A16" s="1492"/>
      <c r="B16" s="276"/>
      <c r="T16" s="842"/>
      <c r="V16" s="863"/>
      <c r="W16" s="863"/>
      <c r="X16" s="865"/>
      <c r="Y16" s="865"/>
      <c r="Z16" s="864"/>
      <c r="AA16" s="864"/>
      <c r="AD16" s="863"/>
      <c r="AE16" s="863"/>
      <c r="AF16" s="865"/>
      <c r="AG16" s="865"/>
      <c r="AH16" s="864"/>
      <c r="AI16" s="864"/>
    </row>
    <row r="17" spans="1:35" ht="16" customHeight="1">
      <c r="A17" s="1492"/>
      <c r="B17" s="276"/>
      <c r="T17" s="842"/>
      <c r="V17" s="863"/>
      <c r="W17" s="863"/>
      <c r="X17" s="865"/>
      <c r="Y17" s="865"/>
      <c r="Z17" s="864"/>
      <c r="AA17" s="864"/>
      <c r="AD17" s="863"/>
      <c r="AE17" s="863"/>
      <c r="AF17" s="865"/>
      <c r="AG17" s="865"/>
      <c r="AH17" s="864"/>
      <c r="AI17" s="864"/>
    </row>
    <row r="18" spans="1:35" ht="17" customHeight="1">
      <c r="A18" s="1493"/>
      <c r="B18" s="319"/>
      <c r="T18" s="842"/>
      <c r="V18" s="863"/>
      <c r="W18" s="863"/>
      <c r="X18" s="865"/>
      <c r="Y18" s="865"/>
      <c r="Z18" s="864"/>
      <c r="AA18" s="864"/>
      <c r="AD18" s="863"/>
      <c r="AE18" s="863"/>
      <c r="AF18" s="865"/>
      <c r="AG18" s="865"/>
      <c r="AH18" s="864"/>
      <c r="AI18" s="864"/>
    </row>
    <row r="19" spans="1:35" ht="18" customHeight="1">
      <c r="A19" s="1491" t="s">
        <v>83</v>
      </c>
      <c r="B19" s="295"/>
      <c r="T19" s="842">
        <f>T14+7</f>
        <v>45558</v>
      </c>
      <c r="U19">
        <f>U14+1</f>
        <v>3</v>
      </c>
      <c r="V19" s="863">
        <f>V14+5</f>
        <v>15</v>
      </c>
      <c r="W19" s="863">
        <f>V19</f>
        <v>15</v>
      </c>
      <c r="X19" s="865">
        <f>V19*2</f>
        <v>30</v>
      </c>
      <c r="Y19" s="865">
        <f>X19</f>
        <v>30</v>
      </c>
      <c r="Z19" s="864">
        <f>V19*3</f>
        <v>45</v>
      </c>
      <c r="AA19" s="864">
        <f>Z19</f>
        <v>45</v>
      </c>
      <c r="AC19">
        <f>AC14+1</f>
        <v>39</v>
      </c>
      <c r="AD19" s="863">
        <f>AD14+5</f>
        <v>15</v>
      </c>
      <c r="AE19" s="863">
        <f>AE14+AD19</f>
        <v>210</v>
      </c>
      <c r="AF19" s="865">
        <f t="shared" ref="AF19" si="0">AD19*2</f>
        <v>30</v>
      </c>
      <c r="AG19" s="865">
        <f t="shared" ref="AG19" si="1">AF19+AG14</f>
        <v>420</v>
      </c>
      <c r="AH19" s="864">
        <f t="shared" ref="AH19" si="2">AD19*3</f>
        <v>45</v>
      </c>
      <c r="AI19" s="864">
        <f t="shared" ref="AI19" si="3">AH19+AI14</f>
        <v>630</v>
      </c>
    </row>
    <row r="20" spans="1:35" ht="16" customHeight="1">
      <c r="A20" s="1492"/>
      <c r="B20" s="276"/>
      <c r="T20" s="842"/>
      <c r="V20" s="863"/>
      <c r="W20" s="863"/>
      <c r="X20" s="865"/>
      <c r="Y20" s="865"/>
      <c r="Z20" s="864"/>
      <c r="AA20" s="864"/>
      <c r="AD20" s="863"/>
      <c r="AE20" s="863"/>
      <c r="AF20" s="865"/>
      <c r="AG20" s="865"/>
      <c r="AH20" s="864"/>
      <c r="AI20" s="864"/>
    </row>
    <row r="21" spans="1:35" ht="16" customHeight="1">
      <c r="A21" s="1492"/>
      <c r="B21" s="276"/>
      <c r="T21" s="842"/>
      <c r="V21" s="863"/>
      <c r="W21" s="863"/>
      <c r="X21" s="865"/>
      <c r="Y21" s="865"/>
      <c r="Z21" s="864"/>
      <c r="AA21" s="864"/>
      <c r="AD21" s="863"/>
      <c r="AE21" s="863"/>
      <c r="AF21" s="865"/>
      <c r="AG21" s="865"/>
      <c r="AH21" s="864"/>
      <c r="AI21" s="864"/>
    </row>
    <row r="22" spans="1:35" ht="16" customHeight="1">
      <c r="A22" s="1492"/>
      <c r="B22" s="665" t="s">
        <v>817</v>
      </c>
      <c r="T22" s="842"/>
      <c r="V22" s="863"/>
      <c r="W22" s="863"/>
      <c r="X22" s="865"/>
      <c r="Y22" s="865"/>
      <c r="Z22" s="864"/>
      <c r="AA22" s="864"/>
      <c r="AD22" s="863"/>
      <c r="AE22" s="863"/>
      <c r="AF22" s="865"/>
      <c r="AG22" s="865"/>
      <c r="AH22" s="864"/>
      <c r="AI22" s="864"/>
    </row>
    <row r="23" spans="1:35" ht="17" customHeight="1">
      <c r="A23" s="1493"/>
      <c r="B23" s="319"/>
      <c r="T23" s="842"/>
      <c r="V23" s="863"/>
      <c r="W23" s="863"/>
      <c r="X23" s="865"/>
      <c r="Y23" s="865"/>
      <c r="Z23" s="864"/>
      <c r="AA23" s="864"/>
      <c r="AD23" s="863"/>
      <c r="AE23" s="863"/>
      <c r="AF23" s="865"/>
      <c r="AG23" s="865"/>
      <c r="AH23" s="864"/>
      <c r="AI23" s="864"/>
    </row>
    <row r="24" spans="1:35" ht="18" customHeight="1">
      <c r="A24" s="1491" t="s">
        <v>105</v>
      </c>
      <c r="B24" s="295"/>
      <c r="T24" s="842">
        <f>T19+7</f>
        <v>45565</v>
      </c>
      <c r="U24">
        <f>U19+1</f>
        <v>4</v>
      </c>
      <c r="V24" s="863">
        <f>V19+5</f>
        <v>20</v>
      </c>
      <c r="W24" s="863">
        <f>V24</f>
        <v>20</v>
      </c>
      <c r="X24" s="865">
        <f>V24*2</f>
        <v>40</v>
      </c>
      <c r="Y24" s="865">
        <f>X24</f>
        <v>40</v>
      </c>
      <c r="Z24" s="864">
        <f>V24*3</f>
        <v>60</v>
      </c>
      <c r="AA24" s="864">
        <f>Z24</f>
        <v>60</v>
      </c>
      <c r="AC24">
        <f>AC19+1</f>
        <v>40</v>
      </c>
      <c r="AD24" s="863">
        <f>AD19+5</f>
        <v>20</v>
      </c>
      <c r="AE24" s="863">
        <f>AE19+AD24</f>
        <v>230</v>
      </c>
      <c r="AF24" s="865">
        <f t="shared" ref="AF24" si="4">AD24*2</f>
        <v>40</v>
      </c>
      <c r="AG24" s="865">
        <f t="shared" ref="AG24" si="5">AF24+AG19</f>
        <v>460</v>
      </c>
      <c r="AH24" s="864">
        <f t="shared" ref="AH24" si="6">AD24*3</f>
        <v>60</v>
      </c>
      <c r="AI24" s="864">
        <f t="shared" ref="AI24" si="7">AH24+AI19</f>
        <v>690</v>
      </c>
    </row>
    <row r="25" spans="1:35" ht="16" customHeight="1">
      <c r="A25" s="1492"/>
      <c r="B25" s="276"/>
      <c r="T25" s="842"/>
      <c r="V25" s="863"/>
      <c r="W25" s="863"/>
      <c r="X25" s="865"/>
      <c r="Y25" s="865"/>
      <c r="Z25" s="864"/>
      <c r="AA25" s="864"/>
      <c r="AD25" s="863"/>
      <c r="AE25" s="863"/>
      <c r="AF25" s="865"/>
      <c r="AG25" s="865"/>
      <c r="AH25" s="864"/>
      <c r="AI25" s="864"/>
    </row>
    <row r="26" spans="1:35" ht="16" customHeight="1">
      <c r="A26" s="1492"/>
      <c r="B26" s="276"/>
      <c r="T26" s="842"/>
      <c r="V26" s="863"/>
      <c r="W26" s="863"/>
      <c r="X26" s="865"/>
      <c r="Y26" s="865"/>
      <c r="Z26" s="864"/>
      <c r="AA26" s="864"/>
      <c r="AD26" s="863"/>
      <c r="AE26" s="863"/>
      <c r="AF26" s="865"/>
      <c r="AG26" s="865"/>
      <c r="AH26" s="864"/>
      <c r="AI26" s="864"/>
    </row>
    <row r="27" spans="1:35" ht="16" customHeight="1">
      <c r="A27" s="1492"/>
      <c r="B27" s="674" t="s">
        <v>818</v>
      </c>
      <c r="T27" s="842"/>
      <c r="V27" s="863"/>
      <c r="W27" s="863"/>
      <c r="X27" s="865"/>
      <c r="Y27" s="865"/>
      <c r="Z27" s="864"/>
      <c r="AA27" s="864"/>
      <c r="AD27" s="863"/>
      <c r="AE27" s="863"/>
      <c r="AF27" s="865"/>
      <c r="AG27" s="865"/>
      <c r="AH27" s="864"/>
      <c r="AI27" s="864"/>
    </row>
    <row r="28" spans="1:35" ht="17" customHeight="1">
      <c r="A28" s="1493"/>
      <c r="B28" s="319"/>
      <c r="T28" s="842"/>
      <c r="V28" s="863"/>
      <c r="W28" s="863"/>
      <c r="X28" s="865"/>
      <c r="Y28" s="865"/>
      <c r="Z28" s="864"/>
      <c r="AA28" s="864"/>
      <c r="AD28" s="863"/>
      <c r="AE28" s="863"/>
      <c r="AF28" s="865"/>
      <c r="AG28" s="865"/>
      <c r="AH28" s="864"/>
      <c r="AI28" s="864"/>
    </row>
    <row r="29" spans="1:35" ht="18" customHeight="1">
      <c r="A29" s="1491" t="s">
        <v>138</v>
      </c>
      <c r="B29" s="295"/>
      <c r="T29" s="842">
        <f>T24+7</f>
        <v>45572</v>
      </c>
      <c r="U29">
        <f>U24+1</f>
        <v>5</v>
      </c>
      <c r="V29" s="863">
        <f>V24+5</f>
        <v>25</v>
      </c>
      <c r="W29" s="863">
        <f>V29</f>
        <v>25</v>
      </c>
      <c r="X29" s="865">
        <f>V29*2</f>
        <v>50</v>
      </c>
      <c r="Y29" s="865">
        <f>X29</f>
        <v>50</v>
      </c>
      <c r="Z29" s="864">
        <f>V29*3</f>
        <v>75</v>
      </c>
      <c r="AA29" s="864">
        <f>Z29</f>
        <v>75</v>
      </c>
      <c r="AC29">
        <f>AC24+1</f>
        <v>41</v>
      </c>
      <c r="AD29" s="863">
        <f>AD24+5</f>
        <v>25</v>
      </c>
      <c r="AE29" s="863">
        <f>AE24+AD29</f>
        <v>255</v>
      </c>
      <c r="AF29" s="865">
        <f t="shared" ref="AF29" si="8">AD29*2</f>
        <v>50</v>
      </c>
      <c r="AG29" s="865">
        <f t="shared" ref="AG29" si="9">AF29+AG24</f>
        <v>510</v>
      </c>
      <c r="AH29" s="864">
        <f t="shared" ref="AH29" si="10">AD29*3</f>
        <v>75</v>
      </c>
      <c r="AI29" s="864">
        <f t="shared" ref="AI29" si="11">AH29+AI24</f>
        <v>765</v>
      </c>
    </row>
    <row r="30" spans="1:35" ht="16" customHeight="1">
      <c r="A30" s="1492"/>
      <c r="B30" s="672" t="s">
        <v>797</v>
      </c>
      <c r="T30" s="842"/>
      <c r="V30" s="863"/>
      <c r="W30" s="863"/>
      <c r="X30" s="865"/>
      <c r="Y30" s="865"/>
      <c r="Z30" s="864"/>
      <c r="AA30" s="864"/>
      <c r="AD30" s="863"/>
      <c r="AE30" s="863"/>
      <c r="AF30" s="865"/>
      <c r="AG30" s="865"/>
      <c r="AH30" s="864"/>
      <c r="AI30" s="864"/>
    </row>
    <row r="31" spans="1:35" ht="16" customHeight="1">
      <c r="A31" s="1492"/>
      <c r="B31" s="276"/>
      <c r="T31" s="842"/>
      <c r="V31" s="863"/>
      <c r="W31" s="863"/>
      <c r="X31" s="865"/>
      <c r="Y31" s="865"/>
      <c r="Z31" s="864"/>
      <c r="AA31" s="864"/>
      <c r="AD31" s="863"/>
      <c r="AE31" s="863"/>
      <c r="AF31" s="865"/>
      <c r="AG31" s="865"/>
      <c r="AH31" s="864"/>
      <c r="AI31" s="864"/>
    </row>
    <row r="32" spans="1:35" ht="16" customHeight="1">
      <c r="A32" s="1492"/>
      <c r="B32" s="276"/>
      <c r="T32" s="842"/>
      <c r="V32" s="863"/>
      <c r="W32" s="863"/>
      <c r="X32" s="865"/>
      <c r="Y32" s="865"/>
      <c r="Z32" s="864"/>
      <c r="AA32" s="864"/>
      <c r="AD32" s="863"/>
      <c r="AE32" s="863"/>
      <c r="AF32" s="865"/>
      <c r="AG32" s="865"/>
      <c r="AH32" s="864"/>
      <c r="AI32" s="864"/>
    </row>
    <row r="33" spans="1:35" ht="17" customHeight="1">
      <c r="A33" s="1493"/>
      <c r="B33" s="319"/>
      <c r="T33" s="842"/>
      <c r="V33" s="863"/>
      <c r="W33" s="863"/>
      <c r="X33" s="865"/>
      <c r="Y33" s="865"/>
      <c r="Z33" s="864"/>
      <c r="AA33" s="864"/>
      <c r="AD33" s="863"/>
      <c r="AE33" s="863"/>
      <c r="AF33" s="865"/>
      <c r="AG33" s="865"/>
      <c r="AH33" s="864"/>
      <c r="AI33" s="864"/>
    </row>
    <row r="34" spans="1:35" ht="18" customHeight="1">
      <c r="A34" s="1491" t="s">
        <v>194</v>
      </c>
      <c r="B34" s="295"/>
      <c r="T34" s="842">
        <f>T29+7</f>
        <v>45579</v>
      </c>
      <c r="U34">
        <f>U29+1</f>
        <v>6</v>
      </c>
      <c r="V34" s="863">
        <f>V29+5</f>
        <v>30</v>
      </c>
      <c r="W34" s="863">
        <f>V34</f>
        <v>30</v>
      </c>
      <c r="X34" s="865">
        <f>V34*2</f>
        <v>60</v>
      </c>
      <c r="Y34" s="865">
        <f>X34</f>
        <v>60</v>
      </c>
      <c r="Z34" s="864">
        <f>V34*3</f>
        <v>90</v>
      </c>
      <c r="AA34" s="864">
        <f>Z34</f>
        <v>90</v>
      </c>
      <c r="AC34">
        <f>AC29+1</f>
        <v>42</v>
      </c>
      <c r="AD34" s="863">
        <f>AD29+5</f>
        <v>30</v>
      </c>
      <c r="AE34" s="863">
        <f>AE29+AD34</f>
        <v>285</v>
      </c>
      <c r="AF34" s="865">
        <f t="shared" ref="AF34" si="12">AD34*2</f>
        <v>60</v>
      </c>
      <c r="AG34" s="865">
        <f t="shared" ref="AG34" si="13">AF34+AG29</f>
        <v>570</v>
      </c>
      <c r="AH34" s="864">
        <f t="shared" ref="AH34" si="14">AD34*3</f>
        <v>90</v>
      </c>
      <c r="AI34" s="864">
        <f t="shared" ref="AI34" si="15">AH34+AI29</f>
        <v>855</v>
      </c>
    </row>
    <row r="35" spans="1:35" ht="16" customHeight="1">
      <c r="A35" s="1492"/>
      <c r="B35" s="276"/>
      <c r="T35" s="842"/>
      <c r="V35" s="863"/>
      <c r="W35" s="863"/>
      <c r="X35" s="865"/>
      <c r="Y35" s="865"/>
      <c r="Z35" s="864"/>
      <c r="AA35" s="864"/>
      <c r="AD35" s="863"/>
      <c r="AE35" s="863"/>
      <c r="AF35" s="865"/>
      <c r="AG35" s="865"/>
      <c r="AH35" s="864"/>
      <c r="AI35" s="864"/>
    </row>
    <row r="36" spans="1:35" ht="16" customHeight="1">
      <c r="A36" s="1492"/>
      <c r="B36" s="276"/>
      <c r="T36" s="842"/>
      <c r="V36" s="863"/>
      <c r="W36" s="863"/>
      <c r="X36" s="865"/>
      <c r="Y36" s="865"/>
      <c r="Z36" s="864"/>
      <c r="AA36" s="864"/>
      <c r="AD36" s="863"/>
      <c r="AE36" s="863"/>
      <c r="AF36" s="865"/>
      <c r="AG36" s="865"/>
      <c r="AH36" s="864"/>
      <c r="AI36" s="864"/>
    </row>
    <row r="37" spans="1:35" ht="16" customHeight="1">
      <c r="A37" s="1492"/>
      <c r="B37" s="276"/>
      <c r="T37" s="842"/>
      <c r="V37" s="863"/>
      <c r="W37" s="863"/>
      <c r="X37" s="865"/>
      <c r="Y37" s="865"/>
      <c r="Z37" s="864"/>
      <c r="AA37" s="864"/>
      <c r="AD37" s="863"/>
      <c r="AE37" s="863"/>
      <c r="AF37" s="865"/>
      <c r="AG37" s="865"/>
      <c r="AH37" s="864"/>
      <c r="AI37" s="864"/>
    </row>
    <row r="38" spans="1:35" ht="17" customHeight="1">
      <c r="A38" s="1493"/>
      <c r="B38" s="319"/>
      <c r="T38" s="842"/>
      <c r="V38" s="863"/>
      <c r="W38" s="863"/>
      <c r="X38" s="865"/>
      <c r="Y38" s="865"/>
      <c r="Z38" s="864"/>
      <c r="AA38" s="864"/>
      <c r="AD38" s="863"/>
      <c r="AE38" s="863"/>
      <c r="AF38" s="865"/>
      <c r="AG38" s="865"/>
      <c r="AH38" s="864"/>
      <c r="AI38" s="864"/>
    </row>
    <row r="39" spans="1:35" ht="18" customHeight="1">
      <c r="A39" s="1491" t="s">
        <v>799</v>
      </c>
      <c r="B39" s="295"/>
      <c r="T39" s="842">
        <f>T34+7</f>
        <v>45586</v>
      </c>
      <c r="U39">
        <f>U34+1</f>
        <v>7</v>
      </c>
      <c r="V39" s="863">
        <f>V34+5</f>
        <v>35</v>
      </c>
      <c r="W39" s="863">
        <f>V39</f>
        <v>35</v>
      </c>
      <c r="X39" s="865">
        <f>V39*2</f>
        <v>70</v>
      </c>
      <c r="Y39" s="865">
        <f>X39</f>
        <v>70</v>
      </c>
      <c r="Z39" s="864">
        <f>V39*3</f>
        <v>105</v>
      </c>
      <c r="AA39" s="864">
        <f>Z39</f>
        <v>105</v>
      </c>
      <c r="AC39">
        <f>AC34+1</f>
        <v>43</v>
      </c>
      <c r="AD39" s="863">
        <f>AD34+5</f>
        <v>35</v>
      </c>
      <c r="AE39" s="863">
        <f>AE34+AD39</f>
        <v>320</v>
      </c>
      <c r="AF39" s="865">
        <f t="shared" ref="AF39" si="16">AD39*2</f>
        <v>70</v>
      </c>
      <c r="AG39" s="865">
        <f t="shared" ref="AG39" si="17">AF39+AG34</f>
        <v>640</v>
      </c>
      <c r="AH39" s="864">
        <f t="shared" ref="AH39" si="18">AD39*3</f>
        <v>105</v>
      </c>
      <c r="AI39" s="864">
        <f t="shared" ref="AI39" si="19">AH39+AI34</f>
        <v>960</v>
      </c>
    </row>
    <row r="40" spans="1:35" ht="18" customHeight="1">
      <c r="A40" s="1492"/>
      <c r="B40" s="276"/>
      <c r="T40" s="842"/>
      <c r="V40" s="863"/>
      <c r="W40" s="863"/>
      <c r="X40" s="865"/>
      <c r="Y40" s="865"/>
      <c r="Z40" s="864"/>
      <c r="AA40" s="864"/>
      <c r="AD40" s="863"/>
      <c r="AE40" s="863"/>
      <c r="AF40" s="865"/>
      <c r="AG40" s="865"/>
      <c r="AH40" s="864"/>
      <c r="AI40" s="864"/>
    </row>
    <row r="41" spans="1:35" ht="18" customHeight="1">
      <c r="A41" s="1492"/>
      <c r="B41" s="276"/>
      <c r="T41" s="842"/>
      <c r="V41" s="863"/>
      <c r="W41" s="863"/>
      <c r="X41" s="865"/>
      <c r="Y41" s="865"/>
      <c r="Z41" s="864"/>
      <c r="AA41" s="864"/>
      <c r="AD41" s="863"/>
      <c r="AE41" s="863"/>
      <c r="AF41" s="865"/>
      <c r="AG41" s="865"/>
      <c r="AH41" s="864"/>
      <c r="AI41" s="864"/>
    </row>
    <row r="42" spans="1:35" ht="18" customHeight="1">
      <c r="A42" s="1492"/>
      <c r="B42" s="276"/>
      <c r="T42" s="842"/>
      <c r="V42" s="863"/>
      <c r="W42" s="863"/>
      <c r="X42" s="865"/>
      <c r="Y42" s="865"/>
      <c r="Z42" s="864"/>
      <c r="AA42" s="864"/>
      <c r="AD42" s="863"/>
      <c r="AE42" s="863"/>
      <c r="AF42" s="865"/>
      <c r="AG42" s="865"/>
      <c r="AH42" s="864"/>
      <c r="AI42" s="864"/>
    </row>
    <row r="43" spans="1:35" ht="18" customHeight="1">
      <c r="A43" s="1493"/>
      <c r="B43" s="319"/>
      <c r="T43" s="842"/>
      <c r="V43" s="863"/>
      <c r="W43" s="863"/>
      <c r="X43" s="865"/>
      <c r="Y43" s="865"/>
      <c r="Z43" s="864"/>
      <c r="AA43" s="864"/>
      <c r="AD43" s="863"/>
      <c r="AE43" s="863"/>
      <c r="AF43" s="865"/>
      <c r="AG43" s="865"/>
      <c r="AH43" s="864"/>
      <c r="AI43" s="864"/>
    </row>
    <row r="44" spans="1:35" ht="15" customHeight="1">
      <c r="A44" s="1418" t="s">
        <v>6</v>
      </c>
      <c r="B44" s="771"/>
      <c r="T44" s="842">
        <f>T39+7</f>
        <v>45593</v>
      </c>
      <c r="V44" s="863"/>
      <c r="W44" s="863"/>
      <c r="X44" s="865"/>
      <c r="Y44" s="865"/>
      <c r="Z44" s="864"/>
      <c r="AA44" s="864"/>
      <c r="AD44" s="863"/>
      <c r="AE44" s="863"/>
      <c r="AF44" s="865"/>
      <c r="AG44" s="865"/>
      <c r="AH44" s="864"/>
      <c r="AI44" s="864"/>
    </row>
    <row r="45" spans="1:35" ht="18" customHeight="1">
      <c r="A45" s="1418"/>
      <c r="B45" s="772"/>
      <c r="T45" s="842"/>
      <c r="V45" s="863"/>
      <c r="W45" s="863"/>
      <c r="X45" s="865"/>
      <c r="Y45" s="865"/>
      <c r="Z45" s="864"/>
      <c r="AA45" s="864"/>
      <c r="AD45" s="863"/>
      <c r="AE45" s="863"/>
      <c r="AF45" s="865"/>
      <c r="AG45" s="865"/>
      <c r="AH45" s="864"/>
      <c r="AI45" s="864"/>
    </row>
    <row r="46" spans="1:35" ht="18" customHeight="1">
      <c r="A46" s="1418"/>
      <c r="B46" s="772"/>
      <c r="T46" s="842"/>
      <c r="V46" s="863"/>
      <c r="W46" s="863"/>
      <c r="X46" s="865"/>
      <c r="Y46" s="865"/>
      <c r="Z46" s="864"/>
      <c r="AA46" s="864"/>
      <c r="AD46" s="863"/>
      <c r="AE46" s="863"/>
      <c r="AF46" s="865"/>
      <c r="AG46" s="865"/>
      <c r="AH46" s="864"/>
      <c r="AI46" s="864"/>
    </row>
    <row r="47" spans="1:35" ht="18" customHeight="1">
      <c r="A47" s="1418"/>
      <c r="B47" s="772"/>
      <c r="T47" s="842"/>
      <c r="V47" s="863"/>
      <c r="W47" s="863"/>
      <c r="X47" s="865"/>
      <c r="Y47" s="865"/>
      <c r="Z47" s="864"/>
      <c r="AA47" s="864"/>
      <c r="AD47" s="863"/>
      <c r="AE47" s="863"/>
      <c r="AF47" s="865"/>
      <c r="AG47" s="865"/>
      <c r="AH47" s="864"/>
      <c r="AI47" s="864"/>
    </row>
    <row r="48" spans="1:35" ht="18" customHeight="1">
      <c r="A48" s="1418"/>
      <c r="B48" s="773"/>
      <c r="T48" s="842"/>
      <c r="V48" s="863"/>
      <c r="W48" s="863"/>
      <c r="X48" s="865"/>
      <c r="Y48" s="865"/>
      <c r="Z48" s="864"/>
      <c r="AA48" s="864"/>
      <c r="AD48" s="863"/>
      <c r="AE48" s="863"/>
      <c r="AF48" s="865"/>
      <c r="AG48" s="865"/>
      <c r="AH48" s="864"/>
      <c r="AI48" s="864"/>
    </row>
    <row r="49" spans="1:35" ht="15" customHeight="1">
      <c r="A49" s="1418" t="s">
        <v>17</v>
      </c>
      <c r="B49" s="703"/>
      <c r="T49" s="842">
        <f>T44+7</f>
        <v>45600</v>
      </c>
      <c r="U49">
        <f>U39+1</f>
        <v>8</v>
      </c>
      <c r="V49" s="863">
        <f>V44+5</f>
        <v>5</v>
      </c>
      <c r="W49" s="863">
        <f>V49+W$39</f>
        <v>40</v>
      </c>
      <c r="X49" s="865">
        <f>V49*2</f>
        <v>10</v>
      </c>
      <c r="Y49" s="865">
        <f>X49+Y$39</f>
        <v>80</v>
      </c>
      <c r="Z49" s="864">
        <f>V49*3</f>
        <v>15</v>
      </c>
      <c r="AA49" s="864">
        <f>Z49+AA$39</f>
        <v>120</v>
      </c>
      <c r="AC49">
        <f>AC39+1</f>
        <v>44</v>
      </c>
      <c r="AD49" s="863">
        <f>AD44+5</f>
        <v>5</v>
      </c>
      <c r="AE49" s="863">
        <f>AD49+AE$39</f>
        <v>325</v>
      </c>
      <c r="AF49" s="865">
        <f>AD49*2</f>
        <v>10</v>
      </c>
      <c r="AG49" s="865">
        <f>AF49+AG$39</f>
        <v>650</v>
      </c>
      <c r="AH49" s="864">
        <f>AD49*3</f>
        <v>15</v>
      </c>
      <c r="AI49" s="864">
        <f>AH49+AI$39</f>
        <v>975</v>
      </c>
    </row>
    <row r="50" spans="1:35" ht="18" customHeight="1">
      <c r="A50" s="1418"/>
      <c r="B50" s="704"/>
      <c r="T50" s="842"/>
      <c r="V50" s="863"/>
      <c r="W50" s="863"/>
      <c r="X50" s="865"/>
      <c r="Y50" s="865"/>
      <c r="Z50" s="864"/>
      <c r="AA50" s="864"/>
      <c r="AD50" s="863"/>
      <c r="AE50" s="863"/>
      <c r="AF50" s="865"/>
      <c r="AG50" s="865"/>
      <c r="AH50" s="864"/>
      <c r="AI50" s="864"/>
    </row>
    <row r="51" spans="1:35" ht="18" customHeight="1">
      <c r="A51" s="1418"/>
      <c r="B51" s="704"/>
      <c r="T51" s="842"/>
      <c r="V51" s="863"/>
      <c r="W51" s="863"/>
      <c r="X51" s="865"/>
      <c r="Y51" s="865"/>
      <c r="Z51" s="864"/>
      <c r="AA51" s="864"/>
      <c r="AD51" s="863"/>
      <c r="AE51" s="863"/>
      <c r="AF51" s="865"/>
      <c r="AG51" s="865"/>
      <c r="AH51" s="864"/>
      <c r="AI51" s="864"/>
    </row>
    <row r="52" spans="1:35" ht="18" customHeight="1">
      <c r="A52" s="1418"/>
      <c r="B52" s="704"/>
      <c r="T52" s="842"/>
      <c r="V52" s="863"/>
      <c r="W52" s="863"/>
      <c r="X52" s="865"/>
      <c r="Y52" s="865"/>
      <c r="Z52" s="864"/>
      <c r="AA52" s="864"/>
      <c r="AD52" s="863"/>
      <c r="AE52" s="863"/>
      <c r="AF52" s="865"/>
      <c r="AG52" s="865"/>
      <c r="AH52" s="864"/>
      <c r="AI52" s="864"/>
    </row>
    <row r="53" spans="1:35" ht="18" customHeight="1">
      <c r="A53" s="1418"/>
      <c r="B53" s="705"/>
      <c r="T53" s="842"/>
      <c r="V53" s="863"/>
      <c r="W53" s="863"/>
      <c r="X53" s="865"/>
      <c r="Y53" s="865"/>
      <c r="Z53" s="864"/>
      <c r="AA53" s="864"/>
      <c r="AD53" s="863"/>
      <c r="AE53" s="863"/>
      <c r="AF53" s="865"/>
      <c r="AG53" s="865"/>
      <c r="AH53" s="864"/>
      <c r="AI53" s="864"/>
    </row>
    <row r="54" spans="1:35" ht="15" customHeight="1">
      <c r="A54" s="1418" t="s">
        <v>34</v>
      </c>
      <c r="B54" s="295"/>
      <c r="T54" s="842">
        <f>T49+7</f>
        <v>45607</v>
      </c>
      <c r="U54">
        <f>U49+1</f>
        <v>9</v>
      </c>
      <c r="V54" s="863">
        <f>V49+5</f>
        <v>10</v>
      </c>
      <c r="W54" s="863">
        <f>V54+W$39</f>
        <v>45</v>
      </c>
      <c r="X54" s="865">
        <f>V54*2</f>
        <v>20</v>
      </c>
      <c r="Y54" s="865">
        <f>X54+Y$39</f>
        <v>90</v>
      </c>
      <c r="Z54" s="864">
        <f>V54*3</f>
        <v>30</v>
      </c>
      <c r="AA54" s="864">
        <f>Z54+AA$39</f>
        <v>135</v>
      </c>
      <c r="AC54">
        <f>AC49+1</f>
        <v>45</v>
      </c>
      <c r="AD54" s="863">
        <f>AD49+5</f>
        <v>10</v>
      </c>
      <c r="AE54" s="863">
        <f>AD54+AE$39</f>
        <v>330</v>
      </c>
      <c r="AF54" s="865">
        <f>AD54*2</f>
        <v>20</v>
      </c>
      <c r="AG54" s="865">
        <f>AF54+AG$39</f>
        <v>660</v>
      </c>
      <c r="AH54" s="864">
        <f>AD54*3</f>
        <v>30</v>
      </c>
      <c r="AI54" s="864">
        <f>AH54+AI$39</f>
        <v>990</v>
      </c>
    </row>
    <row r="55" spans="1:35" ht="18" customHeight="1">
      <c r="A55" s="1418"/>
      <c r="B55" s="276"/>
      <c r="T55" s="842"/>
      <c r="V55" s="863"/>
      <c r="W55" s="863"/>
      <c r="X55" s="865"/>
      <c r="Y55" s="865"/>
      <c r="Z55" s="864"/>
      <c r="AA55" s="864"/>
      <c r="AD55" s="863"/>
      <c r="AE55" s="863"/>
      <c r="AF55" s="865"/>
      <c r="AG55" s="865"/>
      <c r="AH55" s="864"/>
      <c r="AI55" s="864"/>
    </row>
    <row r="56" spans="1:35" ht="18" customHeight="1">
      <c r="A56" s="1418"/>
      <c r="B56" s="276"/>
      <c r="T56" s="842"/>
      <c r="V56" s="863"/>
      <c r="W56" s="863"/>
      <c r="X56" s="865"/>
      <c r="Y56" s="865"/>
      <c r="Z56" s="864"/>
      <c r="AA56" s="864"/>
      <c r="AD56" s="863"/>
      <c r="AE56" s="863"/>
      <c r="AF56" s="865"/>
      <c r="AG56" s="865"/>
      <c r="AH56" s="864"/>
      <c r="AI56" s="864"/>
    </row>
    <row r="57" spans="1:35" ht="18" customHeight="1">
      <c r="A57" s="1418"/>
      <c r="B57" s="276"/>
      <c r="T57" s="842"/>
      <c r="V57" s="863"/>
      <c r="W57" s="863"/>
      <c r="X57" s="865"/>
      <c r="Y57" s="865"/>
      <c r="Z57" s="864"/>
      <c r="AA57" s="864"/>
      <c r="AD57" s="863"/>
      <c r="AE57" s="863"/>
      <c r="AF57" s="865"/>
      <c r="AG57" s="865"/>
      <c r="AH57" s="864"/>
      <c r="AI57" s="864"/>
    </row>
    <row r="58" spans="1:35" ht="18" customHeight="1">
      <c r="A58" s="1418"/>
      <c r="B58" s="319"/>
      <c r="T58" s="842"/>
      <c r="V58" s="863"/>
      <c r="W58" s="863"/>
      <c r="X58" s="865"/>
      <c r="Y58" s="865"/>
      <c r="Z58" s="864"/>
      <c r="AA58" s="864"/>
      <c r="AD58" s="863"/>
      <c r="AE58" s="863"/>
      <c r="AF58" s="865"/>
      <c r="AG58" s="865"/>
      <c r="AH58" s="864"/>
      <c r="AI58" s="864"/>
    </row>
    <row r="59" spans="1:35" ht="15" customHeight="1">
      <c r="A59" s="1418" t="s">
        <v>70</v>
      </c>
      <c r="B59" s="295"/>
      <c r="T59" s="842">
        <f>T54+7</f>
        <v>45614</v>
      </c>
      <c r="U59">
        <f>U54+1</f>
        <v>10</v>
      </c>
      <c r="V59" s="863">
        <f>V54+5</f>
        <v>15</v>
      </c>
      <c r="W59" s="863">
        <f>V59+W$39</f>
        <v>50</v>
      </c>
      <c r="X59" s="865">
        <f>V59*2</f>
        <v>30</v>
      </c>
      <c r="Y59" s="865">
        <f>X59+Y$39</f>
        <v>100</v>
      </c>
      <c r="Z59" s="864">
        <f>V59*3</f>
        <v>45</v>
      </c>
      <c r="AA59" s="864">
        <f>Z59+AA$39</f>
        <v>150</v>
      </c>
      <c r="AC59">
        <f>AC54+1</f>
        <v>46</v>
      </c>
      <c r="AD59" s="863">
        <f>AD54+5</f>
        <v>15</v>
      </c>
      <c r="AE59" s="863">
        <f>AD59+AE$39</f>
        <v>335</v>
      </c>
      <c r="AF59" s="865">
        <f>AD59*2</f>
        <v>30</v>
      </c>
      <c r="AG59" s="865">
        <f>AF59+AG$39</f>
        <v>670</v>
      </c>
      <c r="AH59" s="864">
        <f>AD59*3</f>
        <v>45</v>
      </c>
      <c r="AI59" s="864">
        <f>AH59+AI$39</f>
        <v>1005</v>
      </c>
    </row>
    <row r="60" spans="1:35" ht="18" customHeight="1">
      <c r="A60" s="1418"/>
      <c r="B60" s="672" t="s">
        <v>797</v>
      </c>
      <c r="T60" s="842"/>
      <c r="V60" s="863"/>
      <c r="W60" s="863"/>
      <c r="X60" s="865"/>
      <c r="Y60" s="865"/>
      <c r="Z60" s="864"/>
      <c r="AA60" s="864"/>
      <c r="AD60" s="863"/>
      <c r="AE60" s="863"/>
      <c r="AF60" s="865"/>
      <c r="AG60" s="865"/>
      <c r="AH60" s="864"/>
      <c r="AI60" s="864"/>
    </row>
    <row r="61" spans="1:35" ht="18" customHeight="1">
      <c r="A61" s="1418"/>
      <c r="B61" s="276"/>
      <c r="T61" s="842"/>
      <c r="V61" s="863"/>
      <c r="W61" s="863"/>
      <c r="X61" s="865"/>
      <c r="Y61" s="865"/>
      <c r="Z61" s="864"/>
      <c r="AA61" s="864"/>
      <c r="AD61" s="863"/>
      <c r="AE61" s="863"/>
      <c r="AF61" s="865"/>
      <c r="AG61" s="865"/>
      <c r="AH61" s="864"/>
      <c r="AI61" s="864"/>
    </row>
    <row r="62" spans="1:35" ht="18" customHeight="1">
      <c r="A62" s="1418"/>
      <c r="B62" s="276"/>
      <c r="T62" s="842"/>
      <c r="V62" s="863"/>
      <c r="W62" s="863"/>
      <c r="X62" s="865"/>
      <c r="Y62" s="865"/>
      <c r="Z62" s="864"/>
      <c r="AA62" s="864"/>
      <c r="AD62" s="863"/>
      <c r="AE62" s="863"/>
      <c r="AF62" s="865"/>
      <c r="AG62" s="865"/>
      <c r="AH62" s="864"/>
      <c r="AI62" s="864"/>
    </row>
    <row r="63" spans="1:35" ht="18" customHeight="1">
      <c r="A63" s="1418"/>
      <c r="B63" s="319"/>
      <c r="T63" s="842"/>
      <c r="V63" s="863"/>
      <c r="W63" s="863"/>
      <c r="X63" s="865"/>
      <c r="Y63" s="865"/>
      <c r="Z63" s="864"/>
      <c r="AA63" s="864"/>
      <c r="AD63" s="863"/>
      <c r="AE63" s="863"/>
      <c r="AF63" s="865"/>
      <c r="AG63" s="865"/>
      <c r="AH63" s="864"/>
      <c r="AI63" s="864"/>
    </row>
    <row r="64" spans="1:35" ht="15" customHeight="1">
      <c r="A64" s="1418" t="s">
        <v>98</v>
      </c>
      <c r="B64" s="673" t="s">
        <v>803</v>
      </c>
      <c r="T64" s="842">
        <f>T59+7</f>
        <v>45621</v>
      </c>
      <c r="U64">
        <f>U59+1</f>
        <v>11</v>
      </c>
      <c r="V64" s="863">
        <f>V59+5</f>
        <v>20</v>
      </c>
      <c r="W64" s="863">
        <f>V64+W$39</f>
        <v>55</v>
      </c>
      <c r="X64" s="865">
        <f>V64*2</f>
        <v>40</v>
      </c>
      <c r="Y64" s="865">
        <f>X64+Y$39</f>
        <v>110</v>
      </c>
      <c r="Z64" s="864">
        <f>V64*3</f>
        <v>60</v>
      </c>
      <c r="AA64" s="864">
        <f>Z64+AA$39</f>
        <v>165</v>
      </c>
      <c r="AC64">
        <f>AC59+1</f>
        <v>47</v>
      </c>
      <c r="AD64" s="863">
        <f>AD59+5</f>
        <v>20</v>
      </c>
      <c r="AE64" s="863">
        <f>AD64+AE$39</f>
        <v>340</v>
      </c>
      <c r="AF64" s="865">
        <f>AD64*2</f>
        <v>40</v>
      </c>
      <c r="AG64" s="865">
        <f>AF64+AG$39</f>
        <v>680</v>
      </c>
      <c r="AH64" s="864">
        <f>AD64*3</f>
        <v>60</v>
      </c>
      <c r="AI64" s="864">
        <f>AH64+AI$39</f>
        <v>1020</v>
      </c>
    </row>
    <row r="65" spans="1:35" ht="18" customHeight="1">
      <c r="A65" s="1418"/>
      <c r="B65" s="669"/>
      <c r="T65" s="842"/>
      <c r="V65" s="863"/>
      <c r="W65" s="863"/>
      <c r="X65" s="865"/>
      <c r="Y65" s="865"/>
      <c r="Z65" s="864"/>
      <c r="AA65" s="864"/>
      <c r="AD65" s="863"/>
      <c r="AE65" s="863"/>
      <c r="AF65" s="865"/>
      <c r="AG65" s="865"/>
      <c r="AH65" s="864"/>
      <c r="AI65" s="864"/>
    </row>
    <row r="66" spans="1:35" ht="18" customHeight="1">
      <c r="A66" s="1418"/>
      <c r="B66" s="669"/>
      <c r="T66" s="842"/>
      <c r="V66" s="863"/>
      <c r="W66" s="863"/>
      <c r="X66" s="865"/>
      <c r="Y66" s="865"/>
      <c r="Z66" s="864"/>
      <c r="AA66" s="864"/>
      <c r="AD66" s="863"/>
      <c r="AE66" s="863"/>
      <c r="AF66" s="865"/>
      <c r="AG66" s="865"/>
      <c r="AH66" s="864"/>
      <c r="AI66" s="864"/>
    </row>
    <row r="67" spans="1:35" ht="18" customHeight="1">
      <c r="A67" s="1418"/>
      <c r="B67" s="669"/>
      <c r="T67" s="842"/>
      <c r="V67" s="863"/>
      <c r="W67" s="863"/>
      <c r="X67" s="865"/>
      <c r="Y67" s="865"/>
      <c r="Z67" s="864"/>
      <c r="AA67" s="864"/>
      <c r="AD67" s="863"/>
      <c r="AE67" s="863"/>
      <c r="AF67" s="865"/>
      <c r="AG67" s="865"/>
      <c r="AH67" s="864"/>
      <c r="AI67" s="864"/>
    </row>
    <row r="68" spans="1:35" ht="18" customHeight="1">
      <c r="A68" s="1418"/>
      <c r="B68" s="670"/>
      <c r="T68" s="842"/>
      <c r="V68" s="863"/>
      <c r="W68" s="863"/>
      <c r="X68" s="865"/>
      <c r="Y68" s="865"/>
      <c r="Z68" s="864"/>
      <c r="AA68" s="864"/>
      <c r="AD68" s="863"/>
      <c r="AE68" s="863"/>
      <c r="AF68" s="865"/>
      <c r="AG68" s="865"/>
      <c r="AH68" s="864"/>
      <c r="AI68" s="864"/>
    </row>
    <row r="69" spans="1:35" ht="15" customHeight="1">
      <c r="A69" s="1418" t="s">
        <v>126</v>
      </c>
      <c r="B69" s="295"/>
      <c r="T69" s="842">
        <f>T64+7</f>
        <v>45628</v>
      </c>
      <c r="U69">
        <f>U64+1</f>
        <v>12</v>
      </c>
      <c r="V69" s="863">
        <f>V64+5</f>
        <v>25</v>
      </c>
      <c r="W69" s="863">
        <f>V69+W$39</f>
        <v>60</v>
      </c>
      <c r="X69" s="865">
        <f>V69*2</f>
        <v>50</v>
      </c>
      <c r="Y69" s="865">
        <f>X69+Y$39</f>
        <v>120</v>
      </c>
      <c r="Z69" s="864">
        <f>V69*3</f>
        <v>75</v>
      </c>
      <c r="AA69" s="864">
        <f>Z69+AA$39</f>
        <v>180</v>
      </c>
      <c r="AC69">
        <f>AC64+1</f>
        <v>48</v>
      </c>
      <c r="AD69" s="863">
        <f>AD64+5</f>
        <v>25</v>
      </c>
      <c r="AE69" s="863">
        <f>AD69+AE$39</f>
        <v>345</v>
      </c>
      <c r="AF69" s="865">
        <f>AD69*2</f>
        <v>50</v>
      </c>
      <c r="AG69" s="865">
        <f>AF69+AG$39</f>
        <v>690</v>
      </c>
      <c r="AH69" s="864">
        <f>AD69*3</f>
        <v>75</v>
      </c>
      <c r="AI69" s="864">
        <f>AH69+AI$39</f>
        <v>1035</v>
      </c>
    </row>
    <row r="70" spans="1:35" ht="18" customHeight="1">
      <c r="A70" s="1418"/>
      <c r="B70" s="276"/>
      <c r="T70" s="842"/>
      <c r="V70" s="863"/>
      <c r="W70" s="863"/>
      <c r="X70" s="865"/>
      <c r="Y70" s="865"/>
      <c r="Z70" s="864"/>
      <c r="AA70" s="864"/>
      <c r="AD70" s="863"/>
      <c r="AE70" s="863"/>
      <c r="AF70" s="865"/>
      <c r="AG70" s="865"/>
      <c r="AH70" s="864"/>
      <c r="AI70" s="864"/>
    </row>
    <row r="71" spans="1:35" ht="18" customHeight="1">
      <c r="A71" s="1418"/>
      <c r="B71" s="276"/>
      <c r="T71" s="842"/>
      <c r="V71" s="863"/>
      <c r="W71" s="863"/>
      <c r="X71" s="865"/>
      <c r="Y71" s="865"/>
      <c r="Z71" s="864"/>
      <c r="AA71" s="864"/>
      <c r="AD71" s="863"/>
      <c r="AE71" s="863"/>
      <c r="AF71" s="865"/>
      <c r="AG71" s="865"/>
      <c r="AH71" s="864"/>
      <c r="AI71" s="864"/>
    </row>
    <row r="72" spans="1:35" ht="18" customHeight="1">
      <c r="A72" s="1418"/>
      <c r="B72" s="276"/>
      <c r="T72" s="842"/>
      <c r="V72" s="863"/>
      <c r="W72" s="863"/>
      <c r="X72" s="865"/>
      <c r="Y72" s="865"/>
      <c r="Z72" s="864"/>
      <c r="AA72" s="864"/>
      <c r="AD72" s="863"/>
      <c r="AE72" s="863"/>
      <c r="AF72" s="865"/>
      <c r="AG72" s="865"/>
      <c r="AH72" s="864"/>
      <c r="AI72" s="864"/>
    </row>
    <row r="73" spans="1:35" ht="18" customHeight="1">
      <c r="A73" s="1418"/>
      <c r="B73" s="319"/>
      <c r="T73" s="842"/>
      <c r="V73" s="863"/>
      <c r="W73" s="863"/>
      <c r="X73" s="865"/>
      <c r="Y73" s="865"/>
      <c r="Z73" s="864"/>
      <c r="AA73" s="864"/>
      <c r="AD73" s="863"/>
      <c r="AE73" s="863"/>
      <c r="AF73" s="865"/>
      <c r="AG73" s="865"/>
      <c r="AH73" s="864"/>
      <c r="AI73" s="864"/>
    </row>
    <row r="74" spans="1:35" ht="15" customHeight="1">
      <c r="A74" s="1418" t="s">
        <v>159</v>
      </c>
      <c r="B74" s="295"/>
      <c r="T74" s="842">
        <f>T69+7</f>
        <v>45635</v>
      </c>
      <c r="U74">
        <f>U69+1</f>
        <v>13</v>
      </c>
      <c r="V74" s="863">
        <f>V69+5</f>
        <v>30</v>
      </c>
      <c r="W74" s="863">
        <f>V74+W$39</f>
        <v>65</v>
      </c>
      <c r="X74" s="865">
        <f>V74*2</f>
        <v>60</v>
      </c>
      <c r="Y74" s="865">
        <f>X74+Y$39</f>
        <v>130</v>
      </c>
      <c r="Z74" s="864">
        <f>V74*3</f>
        <v>90</v>
      </c>
      <c r="AA74" s="864">
        <f>Z74+AA$39</f>
        <v>195</v>
      </c>
      <c r="AC74">
        <f>AC69+1</f>
        <v>49</v>
      </c>
      <c r="AD74" s="863">
        <f>AD69+5</f>
        <v>30</v>
      </c>
      <c r="AE74" s="863">
        <f>AD74+AE$39</f>
        <v>350</v>
      </c>
      <c r="AF74" s="865">
        <f>AD74*2</f>
        <v>60</v>
      </c>
      <c r="AG74" s="865">
        <f>AF74+AG$39</f>
        <v>700</v>
      </c>
      <c r="AH74" s="864">
        <f>AD74*3</f>
        <v>90</v>
      </c>
      <c r="AI74" s="864">
        <f>AH74+AI$39</f>
        <v>1050</v>
      </c>
    </row>
    <row r="75" spans="1:35" ht="18" customHeight="1">
      <c r="A75" s="1418"/>
      <c r="B75" s="276"/>
      <c r="T75" s="842"/>
      <c r="V75" s="863"/>
      <c r="W75" s="863"/>
      <c r="X75" s="865"/>
      <c r="Y75" s="865"/>
      <c r="Z75" s="864"/>
      <c r="AA75" s="864"/>
      <c r="AD75" s="863"/>
      <c r="AE75" s="863"/>
      <c r="AF75" s="865"/>
      <c r="AG75" s="865"/>
      <c r="AH75" s="864"/>
      <c r="AI75" s="864"/>
    </row>
    <row r="76" spans="1:35" ht="18" customHeight="1">
      <c r="A76" s="1418"/>
      <c r="B76" s="276"/>
      <c r="T76" s="842"/>
      <c r="V76" s="863"/>
      <c r="W76" s="863"/>
      <c r="X76" s="865"/>
      <c r="Y76" s="865"/>
      <c r="Z76" s="864"/>
      <c r="AA76" s="864"/>
      <c r="AD76" s="863"/>
      <c r="AE76" s="863"/>
      <c r="AF76" s="865"/>
      <c r="AG76" s="865"/>
      <c r="AH76" s="864"/>
      <c r="AI76" s="864"/>
    </row>
    <row r="77" spans="1:35" ht="18" customHeight="1">
      <c r="A77" s="1418"/>
      <c r="B77" s="276"/>
      <c r="T77" s="842"/>
      <c r="V77" s="863"/>
      <c r="W77" s="863"/>
      <c r="X77" s="865"/>
      <c r="Y77" s="865"/>
      <c r="Z77" s="864"/>
      <c r="AA77" s="864"/>
      <c r="AD77" s="863"/>
      <c r="AE77" s="863"/>
      <c r="AF77" s="865"/>
      <c r="AG77" s="865"/>
      <c r="AH77" s="864"/>
      <c r="AI77" s="864"/>
    </row>
    <row r="78" spans="1:35" ht="18" customHeight="1">
      <c r="A78" s="1418"/>
      <c r="B78" s="319"/>
      <c r="T78" s="842"/>
      <c r="V78" s="863"/>
      <c r="W78" s="863"/>
      <c r="X78" s="865"/>
      <c r="Y78" s="865"/>
      <c r="Z78" s="864"/>
      <c r="AA78" s="864"/>
      <c r="AD78" s="863"/>
      <c r="AE78" s="863"/>
      <c r="AF78" s="865"/>
      <c r="AG78" s="865"/>
      <c r="AH78" s="864"/>
      <c r="AI78" s="864"/>
    </row>
    <row r="79" spans="1:35" ht="18" customHeight="1">
      <c r="A79" s="1627" t="s">
        <v>195</v>
      </c>
      <c r="B79" s="295"/>
      <c r="T79" s="842">
        <f>T74+7</f>
        <v>45642</v>
      </c>
      <c r="U79">
        <f>U74+1</f>
        <v>14</v>
      </c>
      <c r="V79" s="863">
        <f>V74+5</f>
        <v>35</v>
      </c>
      <c r="W79" s="863">
        <f>V79+W$39</f>
        <v>70</v>
      </c>
      <c r="X79" s="865">
        <f>V79*2</f>
        <v>70</v>
      </c>
      <c r="Y79" s="865">
        <f>X79+Y$39</f>
        <v>140</v>
      </c>
      <c r="Z79" s="864">
        <f>V79*3</f>
        <v>105</v>
      </c>
      <c r="AA79" s="864">
        <f>Z79+AA$39</f>
        <v>210</v>
      </c>
      <c r="AC79">
        <f>AC74+1</f>
        <v>50</v>
      </c>
      <c r="AD79" s="863">
        <f>AD74+5</f>
        <v>35</v>
      </c>
      <c r="AE79" s="863">
        <f>AD79+AE$39</f>
        <v>355</v>
      </c>
      <c r="AF79" s="865">
        <f>AD79*2</f>
        <v>70</v>
      </c>
      <c r="AG79" s="865">
        <f>AF79+AG$39</f>
        <v>710</v>
      </c>
      <c r="AH79" s="864">
        <f>AD79*3</f>
        <v>105</v>
      </c>
      <c r="AI79" s="864">
        <f>AH79+AI$39</f>
        <v>1065</v>
      </c>
    </row>
    <row r="80" spans="1:35" ht="18" customHeight="1">
      <c r="A80" s="1627"/>
      <c r="B80" s="276"/>
      <c r="T80" s="842"/>
      <c r="V80" s="863"/>
      <c r="W80" s="863"/>
      <c r="X80" s="865"/>
      <c r="Y80" s="865"/>
      <c r="Z80" s="864"/>
      <c r="AA80" s="864"/>
      <c r="AD80" s="863"/>
      <c r="AE80" s="863"/>
      <c r="AF80" s="865"/>
      <c r="AG80" s="865"/>
      <c r="AH80" s="864"/>
      <c r="AI80" s="864"/>
    </row>
    <row r="81" spans="1:35" ht="18" customHeight="1">
      <c r="A81" s="1627"/>
      <c r="B81" s="276"/>
      <c r="T81" s="842"/>
      <c r="V81" s="863"/>
      <c r="W81" s="863"/>
      <c r="X81" s="865"/>
      <c r="Y81" s="865"/>
      <c r="Z81" s="864"/>
      <c r="AA81" s="864"/>
      <c r="AD81" s="863"/>
      <c r="AE81" s="863"/>
      <c r="AF81" s="865"/>
      <c r="AG81" s="865"/>
      <c r="AH81" s="864"/>
      <c r="AI81" s="864"/>
    </row>
    <row r="82" spans="1:35" ht="18" customHeight="1">
      <c r="A82" s="1627"/>
      <c r="B82" s="276"/>
      <c r="T82" s="842"/>
      <c r="V82" s="863"/>
      <c r="W82" s="863"/>
      <c r="X82" s="865"/>
      <c r="Y82" s="865"/>
      <c r="Z82" s="864"/>
      <c r="AA82" s="864"/>
      <c r="AD82" s="863"/>
      <c r="AE82" s="863"/>
      <c r="AF82" s="865"/>
      <c r="AG82" s="865"/>
      <c r="AH82" s="864"/>
      <c r="AI82" s="864"/>
    </row>
    <row r="83" spans="1:35" ht="18" customHeight="1">
      <c r="A83" s="1418"/>
      <c r="B83" s="319"/>
      <c r="T83" s="842"/>
      <c r="V83" s="863"/>
      <c r="W83" s="863"/>
      <c r="X83" s="865"/>
      <c r="Y83" s="865"/>
      <c r="Z83" s="864"/>
      <c r="AA83" s="864"/>
      <c r="AD83" s="863"/>
      <c r="AE83" s="863"/>
      <c r="AF83" s="865"/>
      <c r="AG83" s="865"/>
      <c r="AH83" s="864"/>
      <c r="AI83" s="864"/>
    </row>
    <row r="84" spans="1:35" ht="18" customHeight="1">
      <c r="A84" s="1418" t="s">
        <v>6</v>
      </c>
      <c r="B84" s="774"/>
      <c r="T84" s="842">
        <f>T79+7</f>
        <v>45649</v>
      </c>
      <c r="V84" s="863"/>
      <c r="W84" s="863"/>
      <c r="X84" s="865"/>
      <c r="Y84" s="865"/>
      <c r="Z84" s="864"/>
      <c r="AA84" s="864"/>
      <c r="AD84" s="863"/>
      <c r="AE84" s="863"/>
      <c r="AF84" s="865"/>
      <c r="AG84" s="865"/>
      <c r="AH84" s="864"/>
      <c r="AI84" s="864"/>
    </row>
    <row r="85" spans="1:35" ht="18" customHeight="1">
      <c r="A85" s="1418"/>
      <c r="B85" s="772"/>
      <c r="T85" s="842"/>
      <c r="V85" s="863"/>
      <c r="W85" s="863"/>
      <c r="X85" s="865"/>
      <c r="Y85" s="865"/>
      <c r="Z85" s="864"/>
      <c r="AA85" s="864"/>
      <c r="AD85" s="863"/>
      <c r="AE85" s="863"/>
      <c r="AF85" s="865"/>
      <c r="AG85" s="865"/>
      <c r="AH85" s="864"/>
      <c r="AI85" s="864"/>
    </row>
    <row r="86" spans="1:35" ht="18" customHeight="1">
      <c r="A86" s="1418"/>
      <c r="B86" s="772" t="s">
        <v>16</v>
      </c>
      <c r="T86" s="842"/>
      <c r="V86" s="863"/>
      <c r="W86" s="863"/>
      <c r="X86" s="865"/>
      <c r="Y86" s="865"/>
      <c r="Z86" s="864"/>
      <c r="AA86" s="864"/>
      <c r="AD86" s="863"/>
      <c r="AE86" s="863"/>
      <c r="AF86" s="865"/>
      <c r="AG86" s="865"/>
      <c r="AH86" s="864"/>
      <c r="AI86" s="864"/>
    </row>
    <row r="87" spans="1:35" ht="18" customHeight="1">
      <c r="A87" s="1418"/>
      <c r="B87" s="772" t="s">
        <v>16</v>
      </c>
      <c r="T87" s="842"/>
      <c r="V87" s="863"/>
      <c r="W87" s="863"/>
      <c r="X87" s="865"/>
      <c r="Y87" s="865"/>
      <c r="Z87" s="864"/>
      <c r="AA87" s="864"/>
      <c r="AD87" s="863"/>
      <c r="AE87" s="863"/>
      <c r="AF87" s="865"/>
      <c r="AG87" s="865"/>
      <c r="AH87" s="864"/>
      <c r="AI87" s="864"/>
    </row>
    <row r="88" spans="1:35" ht="18" customHeight="1">
      <c r="A88" s="1418"/>
      <c r="B88" s="773"/>
      <c r="T88" s="842"/>
      <c r="V88" s="863"/>
      <c r="W88" s="863"/>
      <c r="X88" s="865"/>
      <c r="Y88" s="865"/>
      <c r="Z88" s="864"/>
      <c r="AA88" s="864"/>
      <c r="AD88" s="863"/>
      <c r="AE88" s="863"/>
      <c r="AF88" s="865"/>
      <c r="AG88" s="865"/>
      <c r="AH88" s="864"/>
      <c r="AI88" s="864"/>
    </row>
    <row r="89" spans="1:35" ht="15" customHeight="1">
      <c r="A89" s="1418" t="s">
        <v>6</v>
      </c>
      <c r="B89" s="774"/>
      <c r="T89" s="842">
        <f>T84+7</f>
        <v>45656</v>
      </c>
      <c r="V89" s="863"/>
      <c r="W89" s="863"/>
      <c r="X89" s="865"/>
      <c r="Y89" s="865"/>
      <c r="Z89" s="864"/>
      <c r="AA89" s="864"/>
      <c r="AD89" s="863"/>
      <c r="AE89" s="863"/>
      <c r="AF89" s="865"/>
      <c r="AG89" s="865"/>
      <c r="AH89" s="864"/>
      <c r="AI89" s="864"/>
    </row>
    <row r="90" spans="1:35" ht="18" customHeight="1">
      <c r="A90" s="1418"/>
      <c r="B90" s="772"/>
      <c r="T90" s="842"/>
      <c r="V90" s="863"/>
      <c r="W90" s="863"/>
      <c r="X90" s="865"/>
      <c r="Y90" s="865"/>
      <c r="Z90" s="864"/>
      <c r="AA90" s="864"/>
      <c r="AD90" s="863"/>
      <c r="AE90" s="863"/>
      <c r="AF90" s="865"/>
      <c r="AG90" s="865"/>
      <c r="AH90" s="864"/>
      <c r="AI90" s="864"/>
    </row>
    <row r="91" spans="1:35" ht="18" customHeight="1">
      <c r="A91" s="1418"/>
      <c r="B91" s="772" t="s">
        <v>16</v>
      </c>
      <c r="T91" s="842"/>
      <c r="V91" s="863"/>
      <c r="W91" s="863"/>
      <c r="X91" s="865"/>
      <c r="Y91" s="865"/>
      <c r="Z91" s="864"/>
      <c r="AA91" s="864"/>
      <c r="AD91" s="863"/>
      <c r="AE91" s="863"/>
      <c r="AF91" s="865"/>
      <c r="AG91" s="865"/>
      <c r="AH91" s="864"/>
      <c r="AI91" s="864"/>
    </row>
    <row r="92" spans="1:35" ht="18" customHeight="1">
      <c r="A92" s="1418"/>
      <c r="B92" s="772"/>
      <c r="T92" s="842"/>
      <c r="V92" s="863"/>
      <c r="W92" s="863"/>
      <c r="X92" s="865"/>
      <c r="Y92" s="865"/>
      <c r="Z92" s="864"/>
      <c r="AA92" s="864"/>
      <c r="AD92" s="863"/>
      <c r="AE92" s="863"/>
      <c r="AF92" s="865"/>
      <c r="AG92" s="865"/>
      <c r="AH92" s="864"/>
      <c r="AI92" s="864"/>
    </row>
    <row r="93" spans="1:35" ht="18" customHeight="1">
      <c r="A93" s="1418"/>
      <c r="B93" s="772"/>
      <c r="T93" s="842"/>
      <c r="V93" s="863"/>
      <c r="W93" s="863"/>
      <c r="X93" s="865"/>
      <c r="Y93" s="865"/>
      <c r="Z93" s="864"/>
      <c r="AA93" s="864"/>
      <c r="AD93" s="863"/>
      <c r="AE93" s="863"/>
      <c r="AF93" s="865"/>
      <c r="AG93" s="865"/>
      <c r="AH93" s="864"/>
      <c r="AI93" s="864"/>
    </row>
    <row r="94" spans="1:35" ht="15" customHeight="1">
      <c r="A94" s="1418" t="s">
        <v>36</v>
      </c>
      <c r="B94" s="712" t="s">
        <v>769</v>
      </c>
      <c r="T94" s="842">
        <f>T89+7</f>
        <v>45663</v>
      </c>
      <c r="U94">
        <f>U79+1</f>
        <v>15</v>
      </c>
      <c r="V94" s="863">
        <f>V89+5</f>
        <v>5</v>
      </c>
      <c r="W94" s="863">
        <f>V94+W$79</f>
        <v>75</v>
      </c>
      <c r="X94" s="865">
        <f>V94*2</f>
        <v>10</v>
      </c>
      <c r="Y94" s="865">
        <f>X94+Y$79</f>
        <v>150</v>
      </c>
      <c r="Z94" s="864">
        <f>V94*3</f>
        <v>15</v>
      </c>
      <c r="AA94" s="864">
        <f>Z94+AA$79</f>
        <v>225</v>
      </c>
      <c r="AC94">
        <f>AC79+1</f>
        <v>51</v>
      </c>
      <c r="AD94" s="863">
        <f>AD89+5</f>
        <v>5</v>
      </c>
      <c r="AE94" s="863">
        <f>AD94+AE$79</f>
        <v>360</v>
      </c>
      <c r="AF94" s="865">
        <f>AD94*2</f>
        <v>10</v>
      </c>
      <c r="AG94" s="865">
        <f>AF94+AG$79</f>
        <v>720</v>
      </c>
      <c r="AH94" s="864">
        <f>AD94*3</f>
        <v>15</v>
      </c>
      <c r="AI94" s="864">
        <f>AH94+AI$79</f>
        <v>1080</v>
      </c>
    </row>
    <row r="95" spans="1:35" ht="18" customHeight="1">
      <c r="A95" s="1418"/>
      <c r="B95" s="276"/>
      <c r="T95" s="842"/>
      <c r="V95" s="863"/>
      <c r="W95" s="863"/>
      <c r="X95" s="865"/>
      <c r="Y95" s="865"/>
      <c r="Z95" s="864"/>
      <c r="AA95" s="864"/>
      <c r="AD95" s="863"/>
      <c r="AE95" s="863"/>
      <c r="AF95" s="865"/>
      <c r="AG95" s="865"/>
      <c r="AH95" s="864"/>
      <c r="AI95" s="864"/>
    </row>
    <row r="96" spans="1:35" ht="18" customHeight="1">
      <c r="A96" s="1418"/>
      <c r="B96" s="276"/>
      <c r="T96" s="842"/>
      <c r="V96" s="863"/>
      <c r="W96" s="863"/>
      <c r="X96" s="865"/>
      <c r="Y96" s="865"/>
      <c r="Z96" s="864"/>
      <c r="AA96" s="864"/>
      <c r="AD96" s="863"/>
      <c r="AE96" s="863"/>
      <c r="AF96" s="865"/>
      <c r="AG96" s="865"/>
      <c r="AH96" s="864"/>
      <c r="AI96" s="864"/>
    </row>
    <row r="97" spans="1:35" ht="18" customHeight="1">
      <c r="A97" s="1418"/>
      <c r="B97" s="276"/>
      <c r="T97" s="842"/>
      <c r="V97" s="863"/>
      <c r="W97" s="863"/>
      <c r="X97" s="865"/>
      <c r="Y97" s="865"/>
      <c r="Z97" s="864"/>
      <c r="AA97" s="864"/>
      <c r="AD97" s="863"/>
      <c r="AE97" s="863"/>
      <c r="AF97" s="865"/>
      <c r="AG97" s="865"/>
      <c r="AH97" s="864"/>
      <c r="AI97" s="864"/>
    </row>
    <row r="98" spans="1:35" ht="18" customHeight="1">
      <c r="A98" s="1418"/>
      <c r="B98" s="319"/>
      <c r="T98" s="842"/>
      <c r="V98" s="863"/>
      <c r="W98" s="863"/>
      <c r="X98" s="865"/>
      <c r="Y98" s="865"/>
      <c r="Z98" s="864"/>
      <c r="AA98" s="864"/>
      <c r="AD98" s="863"/>
      <c r="AE98" s="863"/>
      <c r="AF98" s="865"/>
      <c r="AG98" s="865"/>
      <c r="AH98" s="864"/>
      <c r="AI98" s="864"/>
    </row>
    <row r="99" spans="1:35" ht="15" customHeight="1">
      <c r="A99" s="1418" t="s">
        <v>73</v>
      </c>
      <c r="B99" s="295"/>
      <c r="T99" s="842">
        <f>T94+7</f>
        <v>45670</v>
      </c>
      <c r="U99">
        <f>U94+1</f>
        <v>16</v>
      </c>
      <c r="V99" s="863">
        <f>V94+5</f>
        <v>10</v>
      </c>
      <c r="W99" s="863">
        <f>V99+W$79</f>
        <v>80</v>
      </c>
      <c r="X99" s="865">
        <f>V99*2</f>
        <v>20</v>
      </c>
      <c r="Y99" s="865">
        <f>X99+Y$79</f>
        <v>160</v>
      </c>
      <c r="Z99" s="864">
        <f>V99*3</f>
        <v>30</v>
      </c>
      <c r="AA99" s="864">
        <f>Z99+AA$79</f>
        <v>240</v>
      </c>
      <c r="AC99">
        <f>AC94+1</f>
        <v>52</v>
      </c>
      <c r="AD99" s="863">
        <f>AD94+5</f>
        <v>10</v>
      </c>
      <c r="AE99" s="863">
        <f>AD99+AE$79</f>
        <v>365</v>
      </c>
      <c r="AF99" s="865">
        <f>AD99*2</f>
        <v>20</v>
      </c>
      <c r="AG99" s="865">
        <f>AF99+AG$79</f>
        <v>730</v>
      </c>
      <c r="AH99" s="864">
        <f>AD99*3</f>
        <v>30</v>
      </c>
      <c r="AI99" s="864">
        <f>AH99+AI$79</f>
        <v>1095</v>
      </c>
    </row>
    <row r="100" spans="1:35" ht="18" customHeight="1">
      <c r="A100" s="1418"/>
      <c r="B100" s="276"/>
      <c r="T100" s="842"/>
      <c r="V100" s="863"/>
      <c r="W100" s="863"/>
      <c r="X100" s="865"/>
      <c r="Y100" s="865"/>
      <c r="Z100" s="864"/>
      <c r="AA100" s="864"/>
      <c r="AD100" s="863"/>
      <c r="AE100" s="863"/>
      <c r="AF100" s="865"/>
      <c r="AG100" s="865"/>
      <c r="AH100" s="864"/>
      <c r="AI100" s="864"/>
    </row>
    <row r="101" spans="1:35" ht="18" customHeight="1">
      <c r="A101" s="1418"/>
      <c r="B101" s="276"/>
      <c r="T101" s="842"/>
      <c r="V101" s="863"/>
      <c r="W101" s="863"/>
      <c r="X101" s="865"/>
      <c r="Y101" s="865"/>
      <c r="Z101" s="864"/>
      <c r="AA101" s="864"/>
      <c r="AD101" s="863"/>
      <c r="AE101" s="863"/>
      <c r="AF101" s="865"/>
      <c r="AG101" s="865"/>
      <c r="AH101" s="864"/>
      <c r="AI101" s="864"/>
    </row>
    <row r="102" spans="1:35" ht="18" customHeight="1">
      <c r="A102" s="1418"/>
      <c r="B102" s="276"/>
      <c r="T102" s="842"/>
      <c r="V102" s="863"/>
      <c r="W102" s="863"/>
      <c r="X102" s="865"/>
      <c r="Y102" s="865"/>
      <c r="Z102" s="864"/>
      <c r="AA102" s="864"/>
      <c r="AD102" s="863"/>
      <c r="AE102" s="863"/>
      <c r="AF102" s="865"/>
      <c r="AG102" s="865"/>
      <c r="AH102" s="864"/>
      <c r="AI102" s="864"/>
    </row>
    <row r="103" spans="1:35" ht="18" customHeight="1">
      <c r="A103" s="1418"/>
      <c r="B103" s="319"/>
      <c r="T103" s="842"/>
      <c r="V103" s="863"/>
      <c r="W103" s="863"/>
      <c r="X103" s="865"/>
      <c r="Y103" s="865"/>
      <c r="Z103" s="864"/>
      <c r="AA103" s="864"/>
      <c r="AD103" s="863"/>
      <c r="AE103" s="863"/>
      <c r="AF103" s="865"/>
      <c r="AG103" s="865"/>
      <c r="AH103" s="864"/>
      <c r="AI103" s="864"/>
    </row>
    <row r="104" spans="1:35" ht="15" customHeight="1">
      <c r="A104" s="1418" t="s">
        <v>99</v>
      </c>
      <c r="B104" s="295"/>
      <c r="T104" s="842">
        <f>T99+7</f>
        <v>45677</v>
      </c>
      <c r="U104">
        <f>U99+1</f>
        <v>17</v>
      </c>
      <c r="V104" s="863">
        <f>V99+5</f>
        <v>15</v>
      </c>
      <c r="W104" s="863">
        <f>V104+W$79</f>
        <v>85</v>
      </c>
      <c r="X104" s="865">
        <f>V104*2</f>
        <v>30</v>
      </c>
      <c r="Y104" s="865">
        <f>X104+Y$79</f>
        <v>170</v>
      </c>
      <c r="Z104" s="864">
        <f>V104*3</f>
        <v>45</v>
      </c>
      <c r="AA104" s="864">
        <f>Z104+AA$79</f>
        <v>255</v>
      </c>
      <c r="AC104">
        <f>AC99+1</f>
        <v>53</v>
      </c>
      <c r="AD104" s="863">
        <f>AD99+5</f>
        <v>15</v>
      </c>
      <c r="AE104" s="863">
        <f>AD104+AE$79</f>
        <v>370</v>
      </c>
      <c r="AF104" s="865">
        <f>AD104*2</f>
        <v>30</v>
      </c>
      <c r="AG104" s="865">
        <f>AF104+AG$79</f>
        <v>740</v>
      </c>
      <c r="AH104" s="864">
        <f>AD104*3</f>
        <v>45</v>
      </c>
      <c r="AI104" s="864">
        <f>AH104+AI$79</f>
        <v>1110</v>
      </c>
    </row>
    <row r="105" spans="1:35" ht="18" customHeight="1">
      <c r="A105" s="1418"/>
      <c r="B105" s="276"/>
      <c r="T105" s="842"/>
      <c r="V105" s="863"/>
      <c r="W105" s="863"/>
      <c r="X105" s="865"/>
      <c r="Y105" s="865"/>
      <c r="Z105" s="864"/>
      <c r="AA105" s="864"/>
      <c r="AD105" s="863"/>
      <c r="AE105" s="863"/>
      <c r="AF105" s="865"/>
      <c r="AG105" s="865"/>
      <c r="AH105" s="864"/>
      <c r="AI105" s="864"/>
    </row>
    <row r="106" spans="1:35" ht="18" customHeight="1">
      <c r="A106" s="1418"/>
      <c r="B106" s="276"/>
      <c r="T106" s="842"/>
      <c r="V106" s="863"/>
      <c r="W106" s="863"/>
      <c r="X106" s="865"/>
      <c r="Y106" s="865"/>
      <c r="Z106" s="864"/>
      <c r="AA106" s="864"/>
      <c r="AD106" s="863"/>
      <c r="AE106" s="863"/>
      <c r="AF106" s="865"/>
      <c r="AG106" s="865"/>
      <c r="AH106" s="864"/>
      <c r="AI106" s="864"/>
    </row>
    <row r="107" spans="1:35" ht="18" customHeight="1">
      <c r="A107" s="1418"/>
      <c r="B107" s="276"/>
      <c r="T107" s="842"/>
      <c r="V107" s="863"/>
      <c r="W107" s="863"/>
      <c r="X107" s="865"/>
      <c r="Y107" s="865"/>
      <c r="Z107" s="864"/>
      <c r="AA107" s="864"/>
      <c r="AD107" s="863"/>
      <c r="AE107" s="863"/>
      <c r="AF107" s="865"/>
      <c r="AG107" s="865"/>
      <c r="AH107" s="864"/>
      <c r="AI107" s="864"/>
    </row>
    <row r="108" spans="1:35" ht="18" customHeight="1">
      <c r="A108" s="1627"/>
      <c r="B108" s="319"/>
      <c r="T108" s="842"/>
      <c r="V108" s="863"/>
      <c r="W108" s="863"/>
      <c r="X108" s="865"/>
      <c r="Y108" s="865"/>
      <c r="Z108" s="864"/>
      <c r="AA108" s="864"/>
      <c r="AD108" s="863"/>
      <c r="AE108" s="863"/>
      <c r="AF108" s="865"/>
      <c r="AG108" s="865"/>
      <c r="AH108" s="864"/>
      <c r="AI108" s="864"/>
    </row>
    <row r="109" spans="1:35" ht="15" customHeight="1">
      <c r="A109" s="1418" t="s">
        <v>127</v>
      </c>
      <c r="B109" s="775" t="s">
        <v>409</v>
      </c>
      <c r="T109" s="842">
        <f>T104+7</f>
        <v>45684</v>
      </c>
      <c r="U109">
        <f>U104+1</f>
        <v>18</v>
      </c>
      <c r="V109" s="863">
        <f>V104+5</f>
        <v>20</v>
      </c>
      <c r="W109" s="863">
        <f>V109+W$79</f>
        <v>90</v>
      </c>
      <c r="X109" s="865">
        <f>V109*2</f>
        <v>40</v>
      </c>
      <c r="Y109" s="865">
        <f>X109+Y$79</f>
        <v>180</v>
      </c>
      <c r="Z109" s="864">
        <f>V109*3</f>
        <v>60</v>
      </c>
      <c r="AA109" s="864">
        <f>Z109+AA$79</f>
        <v>270</v>
      </c>
      <c r="AC109">
        <f>AC104+1</f>
        <v>54</v>
      </c>
      <c r="AD109" s="863">
        <f>AD104+5</f>
        <v>20</v>
      </c>
      <c r="AE109" s="863">
        <f>AD109+AE$79</f>
        <v>375</v>
      </c>
      <c r="AF109" s="865">
        <f>AD109*2</f>
        <v>40</v>
      </c>
      <c r="AG109" s="865">
        <f>AF109+AG$79</f>
        <v>750</v>
      </c>
      <c r="AH109" s="864">
        <f>AD109*3</f>
        <v>60</v>
      </c>
      <c r="AI109" s="864">
        <f>AH109+AI$79</f>
        <v>1125</v>
      </c>
    </row>
    <row r="110" spans="1:35" ht="18" customHeight="1">
      <c r="A110" s="1418"/>
      <c r="B110" s="669"/>
      <c r="T110" s="842"/>
      <c r="V110" s="863"/>
      <c r="W110" s="863"/>
      <c r="X110" s="865"/>
      <c r="Y110" s="865"/>
      <c r="Z110" s="864"/>
      <c r="AA110" s="864"/>
      <c r="AD110" s="863"/>
      <c r="AE110" s="863"/>
      <c r="AF110" s="865"/>
      <c r="AG110" s="865"/>
      <c r="AH110" s="864"/>
      <c r="AI110" s="864"/>
    </row>
    <row r="111" spans="1:35" ht="18" customHeight="1">
      <c r="A111" s="1418"/>
      <c r="B111" s="669"/>
      <c r="T111" s="842"/>
      <c r="V111" s="863"/>
      <c r="W111" s="863"/>
      <c r="X111" s="865"/>
      <c r="Y111" s="865"/>
      <c r="Z111" s="864"/>
      <c r="AA111" s="864"/>
      <c r="AD111" s="863"/>
      <c r="AE111" s="863"/>
      <c r="AF111" s="865"/>
      <c r="AG111" s="865"/>
      <c r="AH111" s="864"/>
      <c r="AI111" s="864"/>
    </row>
    <row r="112" spans="1:35" ht="18" customHeight="1">
      <c r="A112" s="1418"/>
      <c r="B112" s="669"/>
      <c r="T112" s="842"/>
      <c r="V112" s="863"/>
      <c r="W112" s="863"/>
      <c r="X112" s="865"/>
      <c r="Y112" s="865"/>
      <c r="Z112" s="864"/>
      <c r="AA112" s="864"/>
      <c r="AD112" s="863"/>
      <c r="AE112" s="863"/>
      <c r="AF112" s="865"/>
      <c r="AG112" s="865"/>
      <c r="AH112" s="864"/>
      <c r="AI112" s="864"/>
    </row>
    <row r="113" spans="1:35" ht="18" customHeight="1">
      <c r="A113" s="1418"/>
      <c r="B113" s="670"/>
      <c r="T113" s="842"/>
      <c r="V113" s="863"/>
      <c r="W113" s="863"/>
      <c r="X113" s="865"/>
      <c r="Y113" s="865"/>
      <c r="Z113" s="864"/>
      <c r="AA113" s="864"/>
      <c r="AD113" s="863"/>
      <c r="AE113" s="863"/>
      <c r="AF113" s="865"/>
      <c r="AG113" s="865"/>
      <c r="AH113" s="864"/>
      <c r="AI113" s="864"/>
    </row>
    <row r="114" spans="1:35" ht="15" customHeight="1">
      <c r="A114" s="1418" t="s">
        <v>162</v>
      </c>
      <c r="B114" s="666"/>
      <c r="T114" s="842">
        <f>T109+7</f>
        <v>45691</v>
      </c>
      <c r="U114">
        <f>U109+1</f>
        <v>19</v>
      </c>
      <c r="V114" s="863">
        <f>V109+5</f>
        <v>25</v>
      </c>
      <c r="W114" s="863">
        <f>V114+W$79</f>
        <v>95</v>
      </c>
      <c r="X114" s="865">
        <f>V114*2</f>
        <v>50</v>
      </c>
      <c r="Y114" s="865">
        <f>X114+Y$79</f>
        <v>190</v>
      </c>
      <c r="Z114" s="864">
        <f>V114*3</f>
        <v>75</v>
      </c>
      <c r="AA114" s="864">
        <f>Z114+AA$79</f>
        <v>285</v>
      </c>
      <c r="AC114">
        <f>AC109+1</f>
        <v>55</v>
      </c>
      <c r="AD114" s="863">
        <f>AD109+5</f>
        <v>25</v>
      </c>
      <c r="AE114" s="863">
        <f>AD114+AE$79</f>
        <v>380</v>
      </c>
      <c r="AF114" s="865">
        <f>AD114*2</f>
        <v>50</v>
      </c>
      <c r="AG114" s="865">
        <f>AF114+AG$79</f>
        <v>760</v>
      </c>
      <c r="AH114" s="864">
        <f>AD114*3</f>
        <v>75</v>
      </c>
      <c r="AI114" s="864">
        <f>AH114+AI$79</f>
        <v>1140</v>
      </c>
    </row>
    <row r="115" spans="1:35" ht="18" customHeight="1">
      <c r="A115" s="1418"/>
      <c r="B115" s="667"/>
      <c r="T115" s="842"/>
      <c r="V115" s="863"/>
      <c r="W115" s="863"/>
      <c r="X115" s="865"/>
      <c r="Y115" s="865"/>
      <c r="Z115" s="864"/>
      <c r="AA115" s="864"/>
      <c r="AD115" s="863"/>
      <c r="AE115" s="863"/>
      <c r="AF115" s="865"/>
      <c r="AG115" s="865"/>
      <c r="AH115" s="864"/>
      <c r="AI115" s="864"/>
    </row>
    <row r="116" spans="1:35" ht="18" customHeight="1">
      <c r="A116" s="1418"/>
      <c r="B116" s="667"/>
      <c r="T116" s="842"/>
      <c r="V116" s="863"/>
      <c r="W116" s="863"/>
      <c r="X116" s="865"/>
      <c r="Y116" s="865"/>
      <c r="Z116" s="864"/>
      <c r="AA116" s="864"/>
      <c r="AD116" s="863"/>
      <c r="AE116" s="863"/>
      <c r="AF116" s="865"/>
      <c r="AG116" s="865"/>
      <c r="AH116" s="864"/>
      <c r="AI116" s="864"/>
    </row>
    <row r="117" spans="1:35" ht="18" customHeight="1">
      <c r="A117" s="1418"/>
      <c r="B117" s="667"/>
      <c r="T117" s="842"/>
      <c r="V117" s="863"/>
      <c r="W117" s="863"/>
      <c r="X117" s="865"/>
      <c r="Y117" s="865"/>
      <c r="Z117" s="864"/>
      <c r="AA117" s="864"/>
      <c r="AD117" s="863"/>
      <c r="AE117" s="863"/>
      <c r="AF117" s="865"/>
      <c r="AG117" s="865"/>
      <c r="AH117" s="864"/>
      <c r="AI117" s="864"/>
    </row>
    <row r="118" spans="1:35" ht="18" customHeight="1">
      <c r="A118" s="1418"/>
      <c r="B118" s="668"/>
      <c r="T118" s="842"/>
      <c r="V118" s="863"/>
      <c r="W118" s="863"/>
      <c r="X118" s="865"/>
      <c r="Y118" s="865"/>
      <c r="Z118" s="864"/>
      <c r="AA118" s="864"/>
      <c r="AD118" s="863"/>
      <c r="AE118" s="863"/>
      <c r="AF118" s="865"/>
      <c r="AG118" s="865"/>
      <c r="AH118" s="864"/>
      <c r="AI118" s="864"/>
    </row>
    <row r="119" spans="1:35" ht="18" customHeight="1">
      <c r="A119" s="1418" t="s">
        <v>197</v>
      </c>
      <c r="B119" s="295"/>
      <c r="T119" s="842">
        <f>T114+7</f>
        <v>45698</v>
      </c>
      <c r="U119">
        <f>U114+1</f>
        <v>20</v>
      </c>
      <c r="V119" s="863">
        <f>V114+5</f>
        <v>30</v>
      </c>
      <c r="W119" s="863">
        <f>V119+W$79</f>
        <v>100</v>
      </c>
      <c r="X119" s="865">
        <f>V119*2</f>
        <v>60</v>
      </c>
      <c r="Y119" s="865">
        <f>X119+Y$79</f>
        <v>200</v>
      </c>
      <c r="Z119" s="864">
        <f>V119*3</f>
        <v>90</v>
      </c>
      <c r="AA119" s="864">
        <f>Z119+AA$79</f>
        <v>300</v>
      </c>
      <c r="AC119">
        <f>AC114+1</f>
        <v>56</v>
      </c>
      <c r="AD119" s="863">
        <f>AD114+5</f>
        <v>30</v>
      </c>
      <c r="AE119" s="863">
        <f>AD119+AE$79</f>
        <v>385</v>
      </c>
      <c r="AF119" s="865">
        <f>AD119*2</f>
        <v>60</v>
      </c>
      <c r="AG119" s="865">
        <f>AF119+AG$79</f>
        <v>770</v>
      </c>
      <c r="AH119" s="864">
        <f>AD119*3</f>
        <v>90</v>
      </c>
      <c r="AI119" s="864">
        <f>AH119+AI$79</f>
        <v>1155</v>
      </c>
    </row>
    <row r="120" spans="1:35" ht="18" customHeight="1">
      <c r="A120" s="1418"/>
      <c r="B120" s="276"/>
      <c r="T120" s="842"/>
      <c r="V120" s="863"/>
      <c r="W120" s="863"/>
      <c r="X120" s="865"/>
      <c r="Y120" s="865"/>
      <c r="Z120" s="864"/>
      <c r="AA120" s="864"/>
      <c r="AD120" s="863"/>
      <c r="AE120" s="863"/>
      <c r="AF120" s="865"/>
      <c r="AG120" s="865"/>
      <c r="AH120" s="864"/>
      <c r="AI120" s="864"/>
    </row>
    <row r="121" spans="1:35" ht="18" customHeight="1">
      <c r="A121" s="1418"/>
      <c r="B121" s="276"/>
      <c r="T121" s="842"/>
      <c r="V121" s="863"/>
      <c r="W121" s="863"/>
      <c r="X121" s="865"/>
      <c r="Y121" s="865"/>
      <c r="Z121" s="864"/>
      <c r="AA121" s="864"/>
      <c r="AD121" s="863"/>
      <c r="AE121" s="863"/>
      <c r="AF121" s="865"/>
      <c r="AG121" s="865"/>
      <c r="AH121" s="864"/>
      <c r="AI121" s="864"/>
    </row>
    <row r="122" spans="1:35" ht="18" customHeight="1">
      <c r="A122" s="1418"/>
      <c r="B122" s="276"/>
      <c r="T122" s="842"/>
      <c r="V122" s="863"/>
      <c r="W122" s="863"/>
      <c r="X122" s="865"/>
      <c r="Y122" s="865"/>
      <c r="Z122" s="864"/>
      <c r="AA122" s="864"/>
      <c r="AD122" s="863"/>
      <c r="AE122" s="863"/>
      <c r="AF122" s="865"/>
      <c r="AG122" s="865"/>
      <c r="AH122" s="864"/>
      <c r="AI122" s="864"/>
    </row>
    <row r="123" spans="1:35" ht="18" customHeight="1">
      <c r="A123" s="1418"/>
      <c r="B123" s="319"/>
      <c r="T123" s="842"/>
      <c r="V123" s="863"/>
      <c r="W123" s="863"/>
      <c r="X123" s="865"/>
      <c r="Y123" s="865"/>
      <c r="Z123" s="864"/>
      <c r="AA123" s="864"/>
      <c r="AD123" s="863"/>
      <c r="AE123" s="863"/>
      <c r="AF123" s="865"/>
      <c r="AG123" s="865"/>
      <c r="AH123" s="864"/>
      <c r="AI123" s="864"/>
    </row>
    <row r="124" spans="1:35" ht="15" customHeight="1">
      <c r="A124" s="1418" t="s">
        <v>6</v>
      </c>
      <c r="B124" s="771"/>
      <c r="T124" s="842">
        <f>T119+7</f>
        <v>45705</v>
      </c>
      <c r="V124" s="863"/>
      <c r="W124" s="863"/>
      <c r="X124" s="865"/>
      <c r="Y124" s="865"/>
      <c r="Z124" s="864"/>
      <c r="AA124" s="864"/>
      <c r="AD124" s="863"/>
      <c r="AE124" s="863"/>
      <c r="AF124" s="865"/>
      <c r="AG124" s="865"/>
      <c r="AH124" s="864"/>
      <c r="AI124" s="864"/>
    </row>
    <row r="125" spans="1:35" ht="18" customHeight="1">
      <c r="A125" s="1418"/>
      <c r="B125" s="772"/>
      <c r="T125" s="842"/>
      <c r="V125" s="863"/>
      <c r="W125" s="863"/>
      <c r="X125" s="865"/>
      <c r="Y125" s="865"/>
      <c r="Z125" s="864"/>
      <c r="AA125" s="864"/>
      <c r="AD125" s="863"/>
      <c r="AE125" s="863"/>
      <c r="AF125" s="865"/>
      <c r="AG125" s="865"/>
      <c r="AH125" s="864"/>
      <c r="AI125" s="864"/>
    </row>
    <row r="126" spans="1:35" ht="18" customHeight="1">
      <c r="A126" s="1418"/>
      <c r="B126" s="772"/>
      <c r="T126" s="842"/>
      <c r="V126" s="863"/>
      <c r="W126" s="863"/>
      <c r="X126" s="865"/>
      <c r="Y126" s="865"/>
      <c r="Z126" s="864"/>
      <c r="AA126" s="864"/>
      <c r="AD126" s="863"/>
      <c r="AE126" s="863"/>
      <c r="AF126" s="865"/>
      <c r="AG126" s="865"/>
      <c r="AH126" s="864"/>
      <c r="AI126" s="864"/>
    </row>
    <row r="127" spans="1:35" ht="18" customHeight="1">
      <c r="A127" s="1418"/>
      <c r="B127" s="772"/>
      <c r="T127" s="842"/>
      <c r="V127" s="863"/>
      <c r="W127" s="863"/>
      <c r="X127" s="865"/>
      <c r="Y127" s="865"/>
      <c r="Z127" s="864"/>
      <c r="AA127" s="864"/>
      <c r="AD127" s="863"/>
      <c r="AE127" s="863"/>
      <c r="AF127" s="865"/>
      <c r="AG127" s="865"/>
      <c r="AH127" s="864"/>
      <c r="AI127" s="864"/>
    </row>
    <row r="128" spans="1:35" ht="18" customHeight="1">
      <c r="A128" s="1418"/>
      <c r="B128" s="773"/>
      <c r="T128" s="842"/>
      <c r="V128" s="863"/>
      <c r="W128" s="863"/>
      <c r="X128" s="865"/>
      <c r="Y128" s="865"/>
      <c r="Z128" s="864"/>
      <c r="AA128" s="864"/>
      <c r="AD128" s="863"/>
      <c r="AE128" s="863"/>
      <c r="AF128" s="865"/>
      <c r="AG128" s="865"/>
      <c r="AH128" s="864"/>
      <c r="AI128" s="864"/>
    </row>
    <row r="129" spans="1:35" ht="15" customHeight="1">
      <c r="A129" s="1493" t="s">
        <v>38</v>
      </c>
      <c r="B129" s="295"/>
      <c r="T129" s="842">
        <f>T124+7</f>
        <v>45712</v>
      </c>
      <c r="U129">
        <f>U119+1</f>
        <v>21</v>
      </c>
      <c r="V129" s="863">
        <f>V124+5</f>
        <v>5</v>
      </c>
      <c r="W129" s="863">
        <f>V129+W$119</f>
        <v>105</v>
      </c>
      <c r="X129" s="865">
        <f>V129*2</f>
        <v>10</v>
      </c>
      <c r="Y129" s="865">
        <f>X129+Y$119</f>
        <v>210</v>
      </c>
      <c r="Z129" s="864">
        <f>V129*3</f>
        <v>15</v>
      </c>
      <c r="AA129" s="864">
        <f>Z129+AA$119</f>
        <v>315</v>
      </c>
      <c r="AC129">
        <f>AC119+1</f>
        <v>57</v>
      </c>
      <c r="AD129" s="863">
        <f>AD124+5</f>
        <v>5</v>
      </c>
      <c r="AE129" s="863">
        <f>AD129+AE$119</f>
        <v>390</v>
      </c>
      <c r="AF129" s="865">
        <f>AD129*2</f>
        <v>10</v>
      </c>
      <c r="AG129" s="865">
        <f>AF129+AG$119</f>
        <v>780</v>
      </c>
      <c r="AH129" s="864">
        <f>AD129*3</f>
        <v>15</v>
      </c>
      <c r="AI129" s="864">
        <f>AH129+AI$119</f>
        <v>1170</v>
      </c>
    </row>
    <row r="130" spans="1:35" ht="18" customHeight="1">
      <c r="A130" s="1418"/>
      <c r="B130" s="276"/>
      <c r="T130" s="842"/>
      <c r="V130" s="863"/>
      <c r="W130" s="863"/>
      <c r="X130" s="865"/>
      <c r="Y130" s="865"/>
      <c r="Z130" s="864"/>
      <c r="AA130" s="864"/>
      <c r="AD130" s="863"/>
      <c r="AE130" s="863"/>
      <c r="AF130" s="865"/>
      <c r="AG130" s="865"/>
      <c r="AH130" s="864"/>
      <c r="AI130" s="864"/>
    </row>
    <row r="131" spans="1:35" ht="18" customHeight="1">
      <c r="A131" s="1418"/>
      <c r="B131" s="276"/>
      <c r="T131" s="842"/>
      <c r="V131" s="863"/>
      <c r="W131" s="863"/>
      <c r="X131" s="865"/>
      <c r="Y131" s="865"/>
      <c r="Z131" s="864"/>
      <c r="AA131" s="864"/>
      <c r="AD131" s="863"/>
      <c r="AE131" s="863"/>
      <c r="AF131" s="865"/>
      <c r="AG131" s="865"/>
      <c r="AH131" s="864"/>
      <c r="AI131" s="864"/>
    </row>
    <row r="132" spans="1:35" ht="18" customHeight="1">
      <c r="A132" s="1418"/>
      <c r="B132" s="276"/>
      <c r="T132" s="842"/>
      <c r="V132" s="863"/>
      <c r="W132" s="863"/>
      <c r="X132" s="865"/>
      <c r="Y132" s="865"/>
      <c r="Z132" s="864"/>
      <c r="AA132" s="864"/>
      <c r="AD132" s="863"/>
      <c r="AE132" s="863"/>
      <c r="AF132" s="865"/>
      <c r="AG132" s="865"/>
      <c r="AH132" s="864"/>
      <c r="AI132" s="864"/>
    </row>
    <row r="133" spans="1:35" ht="18" customHeight="1">
      <c r="A133" s="1418"/>
      <c r="B133" s="319"/>
      <c r="T133" s="842"/>
      <c r="V133" s="863"/>
      <c r="W133" s="863"/>
      <c r="X133" s="865"/>
      <c r="Y133" s="865"/>
      <c r="Z133" s="864"/>
      <c r="AA133" s="864"/>
      <c r="AD133" s="863"/>
      <c r="AE133" s="863"/>
      <c r="AF133" s="865"/>
      <c r="AG133" s="865"/>
      <c r="AH133" s="864"/>
      <c r="AI133" s="864"/>
    </row>
    <row r="134" spans="1:35" ht="15" customHeight="1">
      <c r="A134" s="1418" t="s">
        <v>75</v>
      </c>
      <c r="B134" s="295"/>
      <c r="T134" s="842">
        <f>T129+7</f>
        <v>45719</v>
      </c>
      <c r="U134">
        <f>U129+1</f>
        <v>22</v>
      </c>
      <c r="V134" s="863">
        <f>V129+5</f>
        <v>10</v>
      </c>
      <c r="W134" s="863">
        <f>V134+W$119</f>
        <v>110</v>
      </c>
      <c r="X134" s="865">
        <f>V134*2</f>
        <v>20</v>
      </c>
      <c r="Y134" s="865">
        <f>X134+Y$119</f>
        <v>220</v>
      </c>
      <c r="Z134" s="864">
        <f>V134*3</f>
        <v>30</v>
      </c>
      <c r="AA134" s="864">
        <f>Z134+AA$119</f>
        <v>330</v>
      </c>
      <c r="AC134">
        <f>AC129+1</f>
        <v>58</v>
      </c>
      <c r="AD134" s="863">
        <f>AD129+5</f>
        <v>10</v>
      </c>
      <c r="AE134" s="863">
        <f>AD134+AE$119</f>
        <v>395</v>
      </c>
      <c r="AF134" s="865">
        <f>AD134*2</f>
        <v>20</v>
      </c>
      <c r="AG134" s="865">
        <f>AF134+AG$119</f>
        <v>790</v>
      </c>
      <c r="AH134" s="864">
        <f>AD134*3</f>
        <v>30</v>
      </c>
      <c r="AI134" s="864">
        <f>AH134+AI$119</f>
        <v>1185</v>
      </c>
    </row>
    <row r="135" spans="1:35" ht="18" customHeight="1">
      <c r="A135" s="1418"/>
      <c r="B135" s="276"/>
      <c r="T135" s="842"/>
      <c r="V135" s="863"/>
      <c r="W135" s="863"/>
      <c r="X135" s="865"/>
      <c r="Y135" s="865"/>
      <c r="Z135" s="864"/>
      <c r="AA135" s="864"/>
      <c r="AD135" s="863"/>
      <c r="AE135" s="863"/>
      <c r="AF135" s="865"/>
      <c r="AG135" s="865"/>
      <c r="AH135" s="864"/>
      <c r="AI135" s="864"/>
    </row>
    <row r="136" spans="1:35" ht="18" customHeight="1">
      <c r="A136" s="1418"/>
      <c r="B136" s="276"/>
      <c r="T136" s="842"/>
      <c r="V136" s="863"/>
      <c r="W136" s="863"/>
      <c r="X136" s="865"/>
      <c r="Y136" s="865"/>
      <c r="Z136" s="864"/>
      <c r="AA136" s="864"/>
      <c r="AD136" s="863"/>
      <c r="AE136" s="863"/>
      <c r="AF136" s="865"/>
      <c r="AG136" s="865"/>
      <c r="AH136" s="864"/>
      <c r="AI136" s="864"/>
    </row>
    <row r="137" spans="1:35" ht="18" customHeight="1">
      <c r="A137" s="1418"/>
      <c r="B137" s="276"/>
      <c r="T137" s="842"/>
      <c r="V137" s="863"/>
      <c r="W137" s="863"/>
      <c r="X137" s="865"/>
      <c r="Y137" s="865"/>
      <c r="Z137" s="864"/>
      <c r="AA137" s="864"/>
      <c r="AD137" s="863"/>
      <c r="AE137" s="863"/>
      <c r="AF137" s="865"/>
      <c r="AG137" s="865"/>
      <c r="AH137" s="864"/>
      <c r="AI137" s="864"/>
    </row>
    <row r="138" spans="1:35" ht="18" customHeight="1">
      <c r="A138" s="1418"/>
      <c r="B138" s="319"/>
      <c r="T138" s="842"/>
      <c r="V138" s="863"/>
      <c r="W138" s="863"/>
      <c r="X138" s="865"/>
      <c r="Y138" s="865"/>
      <c r="Z138" s="864"/>
      <c r="AA138" s="864"/>
      <c r="AD138" s="863"/>
      <c r="AE138" s="863"/>
      <c r="AF138" s="865"/>
      <c r="AG138" s="865"/>
      <c r="AH138" s="864"/>
      <c r="AI138" s="864"/>
    </row>
    <row r="139" spans="1:35" ht="15" customHeight="1">
      <c r="A139" s="1418" t="s">
        <v>100</v>
      </c>
      <c r="B139" s="295"/>
      <c r="T139" s="842">
        <f>T134+7</f>
        <v>45726</v>
      </c>
      <c r="U139">
        <f>U134+1</f>
        <v>23</v>
      </c>
      <c r="V139" s="863">
        <f>V134+5</f>
        <v>15</v>
      </c>
      <c r="W139" s="863">
        <f>V139+W$119</f>
        <v>115</v>
      </c>
      <c r="X139" s="865">
        <f>V139*2</f>
        <v>30</v>
      </c>
      <c r="Y139" s="865">
        <f>X139+Y$119</f>
        <v>230</v>
      </c>
      <c r="Z139" s="864">
        <f>V139*3</f>
        <v>45</v>
      </c>
      <c r="AA139" s="864">
        <f>Z139+AA$119</f>
        <v>345</v>
      </c>
      <c r="AC139">
        <f>AC134+1</f>
        <v>59</v>
      </c>
      <c r="AD139" s="863">
        <f>AD134+5</f>
        <v>15</v>
      </c>
      <c r="AE139" s="863">
        <f>AD139+AE$119</f>
        <v>400</v>
      </c>
      <c r="AF139" s="865">
        <f>AD139*2</f>
        <v>30</v>
      </c>
      <c r="AG139" s="865">
        <f>AF139+AG$119</f>
        <v>800</v>
      </c>
      <c r="AH139" s="864">
        <f>AD139*3</f>
        <v>45</v>
      </c>
      <c r="AI139" s="864">
        <f>AH139+AI$119</f>
        <v>1200</v>
      </c>
    </row>
    <row r="140" spans="1:35" ht="18" customHeight="1">
      <c r="A140" s="1418"/>
      <c r="B140" s="276"/>
      <c r="T140" s="842"/>
      <c r="V140" s="863"/>
      <c r="W140" s="863"/>
      <c r="X140" s="865"/>
      <c r="Y140" s="865"/>
      <c r="Z140" s="864"/>
      <c r="AA140" s="864"/>
      <c r="AD140" s="863"/>
      <c r="AE140" s="863"/>
      <c r="AF140" s="865"/>
      <c r="AG140" s="865"/>
      <c r="AH140" s="864"/>
      <c r="AI140" s="864"/>
    </row>
    <row r="141" spans="1:35" ht="18" customHeight="1">
      <c r="A141" s="1418"/>
      <c r="B141" s="276"/>
      <c r="T141" s="842"/>
      <c r="V141" s="863"/>
      <c r="W141" s="863"/>
      <c r="X141" s="865"/>
      <c r="Y141" s="865"/>
      <c r="Z141" s="864"/>
      <c r="AA141" s="864"/>
      <c r="AD141" s="863"/>
      <c r="AE141" s="863"/>
      <c r="AF141" s="865"/>
      <c r="AG141" s="865"/>
      <c r="AH141" s="864"/>
      <c r="AI141" s="864"/>
    </row>
    <row r="142" spans="1:35" ht="18" customHeight="1">
      <c r="A142" s="1418"/>
      <c r="B142" s="276"/>
      <c r="T142" s="842"/>
      <c r="V142" s="863"/>
      <c r="W142" s="863"/>
      <c r="X142" s="865"/>
      <c r="Y142" s="865"/>
      <c r="Z142" s="864"/>
      <c r="AA142" s="864"/>
      <c r="AD142" s="863"/>
      <c r="AE142" s="863"/>
      <c r="AF142" s="865"/>
      <c r="AG142" s="865"/>
      <c r="AH142" s="864"/>
      <c r="AI142" s="864"/>
    </row>
    <row r="143" spans="1:35" ht="18" customHeight="1">
      <c r="A143" s="1418"/>
      <c r="B143" s="319"/>
      <c r="T143" s="842"/>
      <c r="V143" s="863"/>
      <c r="W143" s="863"/>
      <c r="X143" s="865"/>
      <c r="Y143" s="865"/>
      <c r="Z143" s="864"/>
      <c r="AA143" s="864"/>
      <c r="AD143" s="863"/>
      <c r="AE143" s="863"/>
      <c r="AF143" s="865"/>
      <c r="AG143" s="865"/>
      <c r="AH143" s="864"/>
      <c r="AI143" s="864"/>
    </row>
    <row r="144" spans="1:35" ht="15" customHeight="1">
      <c r="A144" s="1418" t="s">
        <v>132</v>
      </c>
      <c r="B144" s="276"/>
      <c r="T144" s="842">
        <f>T139+7</f>
        <v>45733</v>
      </c>
      <c r="U144">
        <f>U139+1</f>
        <v>24</v>
      </c>
      <c r="V144" s="863">
        <f>V139+5</f>
        <v>20</v>
      </c>
      <c r="W144" s="863">
        <f>V144+W$119</f>
        <v>120</v>
      </c>
      <c r="X144" s="865">
        <f>V144*2</f>
        <v>40</v>
      </c>
      <c r="Y144" s="865">
        <f>X144+Y$119</f>
        <v>240</v>
      </c>
      <c r="Z144" s="864">
        <f>V144*3</f>
        <v>60</v>
      </c>
      <c r="AA144" s="864">
        <f>Z144+AA$119</f>
        <v>360</v>
      </c>
      <c r="AC144">
        <f>AC139+1</f>
        <v>60</v>
      </c>
      <c r="AD144" s="863">
        <f>AD139+5</f>
        <v>20</v>
      </c>
      <c r="AE144" s="863">
        <f>AD144+AE$119</f>
        <v>405</v>
      </c>
      <c r="AF144" s="865">
        <f>AD144*2</f>
        <v>40</v>
      </c>
      <c r="AG144" s="865">
        <f>AF144+AG$119</f>
        <v>810</v>
      </c>
      <c r="AH144" s="864">
        <f>AD144*3</f>
        <v>60</v>
      </c>
      <c r="AI144" s="864">
        <f>AH144+AI$119</f>
        <v>1215</v>
      </c>
    </row>
    <row r="145" spans="1:35" ht="18" customHeight="1">
      <c r="A145" s="1418"/>
      <c r="B145" s="276"/>
      <c r="T145" s="842"/>
      <c r="V145" s="863"/>
      <c r="W145" s="863"/>
      <c r="X145" s="865"/>
      <c r="Y145" s="865"/>
      <c r="Z145" s="864"/>
      <c r="AA145" s="864"/>
      <c r="AD145" s="863"/>
      <c r="AE145" s="863"/>
      <c r="AF145" s="865"/>
      <c r="AG145" s="865"/>
      <c r="AH145" s="864"/>
      <c r="AI145" s="864"/>
    </row>
    <row r="146" spans="1:35" ht="18" customHeight="1">
      <c r="A146" s="1418"/>
      <c r="B146" s="276"/>
      <c r="T146" s="842"/>
      <c r="V146" s="863"/>
      <c r="W146" s="863"/>
      <c r="X146" s="865"/>
      <c r="Y146" s="865"/>
      <c r="Z146" s="864"/>
      <c r="AA146" s="864"/>
      <c r="AD146" s="863"/>
      <c r="AE146" s="863"/>
      <c r="AF146" s="865"/>
      <c r="AG146" s="865"/>
      <c r="AH146" s="864"/>
      <c r="AI146" s="864"/>
    </row>
    <row r="147" spans="1:35" ht="18" customHeight="1">
      <c r="A147" s="1418"/>
      <c r="B147" s="276"/>
      <c r="T147" s="842"/>
      <c r="V147" s="863"/>
      <c r="W147" s="863"/>
      <c r="X147" s="865"/>
      <c r="Y147" s="865"/>
      <c r="Z147" s="864"/>
      <c r="AA147" s="864"/>
      <c r="AD147" s="863"/>
      <c r="AE147" s="863"/>
      <c r="AF147" s="865"/>
      <c r="AG147" s="865"/>
      <c r="AH147" s="864"/>
      <c r="AI147" s="864"/>
    </row>
    <row r="148" spans="1:35" ht="18" customHeight="1">
      <c r="A148" s="1418"/>
      <c r="B148" s="319"/>
      <c r="T148" s="842"/>
      <c r="V148" s="863"/>
      <c r="W148" s="863"/>
      <c r="X148" s="865"/>
      <c r="Y148" s="865"/>
      <c r="Z148" s="864"/>
      <c r="AA148" s="864"/>
      <c r="AD148" s="863"/>
      <c r="AE148" s="863"/>
      <c r="AF148" s="865"/>
      <c r="AG148" s="865"/>
      <c r="AH148" s="864"/>
      <c r="AI148" s="864"/>
    </row>
    <row r="149" spans="1:35" ht="15" customHeight="1">
      <c r="A149" s="1418" t="s">
        <v>166</v>
      </c>
      <c r="B149" s="276"/>
      <c r="T149" s="842">
        <f>T144+7</f>
        <v>45740</v>
      </c>
      <c r="U149">
        <f>U144+1</f>
        <v>25</v>
      </c>
      <c r="V149" s="863">
        <f>V144+5</f>
        <v>25</v>
      </c>
      <c r="W149" s="863">
        <f>V149+W$119</f>
        <v>125</v>
      </c>
      <c r="X149" s="865">
        <f>V149*2</f>
        <v>50</v>
      </c>
      <c r="Y149" s="865">
        <f>X149+Y$119</f>
        <v>250</v>
      </c>
      <c r="Z149" s="864">
        <f>V149*3</f>
        <v>75</v>
      </c>
      <c r="AA149" s="864">
        <f>Z149+AA$119</f>
        <v>375</v>
      </c>
      <c r="AC149">
        <f>AC144+1</f>
        <v>61</v>
      </c>
      <c r="AD149" s="863">
        <f>AD144+5</f>
        <v>25</v>
      </c>
      <c r="AE149" s="863">
        <f>AD149+AE$119</f>
        <v>410</v>
      </c>
      <c r="AF149" s="865">
        <f>AD149*2</f>
        <v>50</v>
      </c>
      <c r="AG149" s="865">
        <f>AF149+AG$119</f>
        <v>820</v>
      </c>
      <c r="AH149" s="864">
        <f>AD149*3</f>
        <v>75</v>
      </c>
      <c r="AI149" s="864">
        <f>AH149+AI$119</f>
        <v>1230</v>
      </c>
    </row>
    <row r="150" spans="1:35" ht="18" customHeight="1">
      <c r="A150" s="1418"/>
      <c r="B150" s="276"/>
      <c r="T150" s="842"/>
      <c r="V150" s="863"/>
      <c r="W150" s="863"/>
      <c r="X150" s="865"/>
      <c r="Y150" s="865"/>
      <c r="Z150" s="864"/>
      <c r="AA150" s="864"/>
      <c r="AD150" s="863"/>
      <c r="AE150" s="863"/>
      <c r="AF150" s="865"/>
      <c r="AG150" s="865"/>
      <c r="AH150" s="864"/>
      <c r="AI150" s="864"/>
    </row>
    <row r="151" spans="1:35" ht="18" customHeight="1">
      <c r="A151" s="1418"/>
      <c r="B151" s="276"/>
      <c r="T151" s="842"/>
      <c r="V151" s="863"/>
      <c r="W151" s="863"/>
      <c r="X151" s="865"/>
      <c r="Y151" s="865"/>
      <c r="Z151" s="864"/>
      <c r="AA151" s="864"/>
      <c r="AD151" s="863"/>
      <c r="AE151" s="863"/>
      <c r="AF151" s="865"/>
      <c r="AG151" s="865"/>
      <c r="AH151" s="864"/>
      <c r="AI151" s="864"/>
    </row>
    <row r="152" spans="1:35" ht="18" customHeight="1">
      <c r="A152" s="1418"/>
      <c r="B152" s="276"/>
      <c r="T152" s="842"/>
      <c r="V152" s="863"/>
      <c r="W152" s="863"/>
      <c r="X152" s="865"/>
      <c r="Y152" s="865"/>
      <c r="Z152" s="864"/>
      <c r="AA152" s="864"/>
      <c r="AD152" s="863"/>
      <c r="AE152" s="863"/>
      <c r="AF152" s="865"/>
      <c r="AG152" s="865"/>
      <c r="AH152" s="864"/>
      <c r="AI152" s="864"/>
    </row>
    <row r="153" spans="1:35" ht="18" customHeight="1">
      <c r="A153" s="1418"/>
      <c r="B153" s="319"/>
      <c r="T153" s="842"/>
      <c r="V153" s="863"/>
      <c r="W153" s="863"/>
      <c r="X153" s="865"/>
      <c r="Y153" s="865"/>
      <c r="Z153" s="864"/>
      <c r="AA153" s="864"/>
      <c r="AD153" s="863"/>
      <c r="AE153" s="863"/>
      <c r="AF153" s="865"/>
      <c r="AG153" s="865"/>
      <c r="AH153" s="864"/>
      <c r="AI153" s="864"/>
    </row>
    <row r="154" spans="1:35" ht="18" customHeight="1">
      <c r="A154" s="1418" t="s">
        <v>200</v>
      </c>
      <c r="B154" s="276"/>
      <c r="T154" s="842">
        <f>T149+7</f>
        <v>45747</v>
      </c>
      <c r="U154">
        <f>U149+1</f>
        <v>26</v>
      </c>
      <c r="V154" s="863">
        <f>V149+5</f>
        <v>30</v>
      </c>
      <c r="W154" s="863">
        <f>V154+W$119</f>
        <v>130</v>
      </c>
      <c r="X154" s="865">
        <f>V154*2</f>
        <v>60</v>
      </c>
      <c r="Y154" s="865">
        <f>X154+Y$119</f>
        <v>260</v>
      </c>
      <c r="Z154" s="864">
        <f>V154*3</f>
        <v>90</v>
      </c>
      <c r="AA154" s="864">
        <f>Z154+AA$119</f>
        <v>390</v>
      </c>
      <c r="AC154">
        <f>AC149+1</f>
        <v>62</v>
      </c>
      <c r="AD154" s="863">
        <f>AD149+5</f>
        <v>30</v>
      </c>
      <c r="AE154" s="863">
        <f>AD154+AE$119</f>
        <v>415</v>
      </c>
      <c r="AF154" s="865">
        <f>AD154*2</f>
        <v>60</v>
      </c>
      <c r="AG154" s="865">
        <f>AF154+AG$119</f>
        <v>830</v>
      </c>
      <c r="AH154" s="864">
        <f>AD154*3</f>
        <v>90</v>
      </c>
      <c r="AI154" s="864">
        <f>AH154+AI$119</f>
        <v>1245</v>
      </c>
    </row>
    <row r="155" spans="1:35" ht="18" customHeight="1">
      <c r="A155" s="1418"/>
      <c r="B155" s="276"/>
      <c r="T155" s="842"/>
      <c r="V155" s="863"/>
      <c r="W155" s="863"/>
      <c r="X155" s="865"/>
      <c r="Y155" s="865"/>
      <c r="Z155" s="864"/>
      <c r="AA155" s="864"/>
      <c r="AD155" s="863"/>
      <c r="AE155" s="863"/>
      <c r="AF155" s="865"/>
      <c r="AG155" s="865"/>
      <c r="AH155" s="864"/>
      <c r="AI155" s="864"/>
    </row>
    <row r="156" spans="1:35" ht="18" customHeight="1">
      <c r="A156" s="1418"/>
      <c r="B156" s="276"/>
      <c r="T156" s="842"/>
      <c r="V156" s="863"/>
      <c r="W156" s="863"/>
      <c r="X156" s="865"/>
      <c r="Y156" s="865"/>
      <c r="Z156" s="864"/>
      <c r="AA156" s="864"/>
      <c r="AD156" s="863"/>
      <c r="AE156" s="863"/>
      <c r="AF156" s="865"/>
      <c r="AG156" s="865"/>
      <c r="AH156" s="864"/>
      <c r="AI156" s="864"/>
    </row>
    <row r="157" spans="1:35" ht="18" customHeight="1">
      <c r="A157" s="1418"/>
      <c r="B157" s="276"/>
      <c r="T157" s="842"/>
      <c r="V157" s="863"/>
      <c r="W157" s="863"/>
      <c r="X157" s="865"/>
      <c r="Y157" s="865"/>
      <c r="Z157" s="864"/>
      <c r="AA157" s="864"/>
      <c r="AD157" s="863"/>
      <c r="AE157" s="863"/>
      <c r="AF157" s="865"/>
      <c r="AG157" s="865"/>
      <c r="AH157" s="864"/>
      <c r="AI157" s="864"/>
    </row>
    <row r="158" spans="1:35" ht="18" customHeight="1">
      <c r="A158" s="1418"/>
      <c r="B158" s="319"/>
      <c r="T158" s="842"/>
      <c r="V158" s="863"/>
      <c r="W158" s="863"/>
      <c r="X158" s="865"/>
      <c r="Y158" s="865"/>
      <c r="Z158" s="864"/>
      <c r="AA158" s="864"/>
      <c r="AD158" s="863"/>
      <c r="AE158" s="863"/>
      <c r="AF158" s="865"/>
      <c r="AG158" s="865"/>
      <c r="AH158" s="864"/>
      <c r="AI158" s="864"/>
    </row>
    <row r="159" spans="1:35" ht="18" customHeight="1">
      <c r="A159" s="1418" t="s">
        <v>6</v>
      </c>
      <c r="B159" s="771"/>
      <c r="T159" s="842">
        <f>T154+7</f>
        <v>45754</v>
      </c>
      <c r="V159" s="863"/>
      <c r="W159" s="863"/>
      <c r="X159" s="865"/>
      <c r="Y159" s="865"/>
      <c r="Z159" s="864"/>
      <c r="AA159" s="864"/>
      <c r="AD159" s="863"/>
      <c r="AE159" s="863"/>
      <c r="AF159" s="865"/>
      <c r="AG159" s="865"/>
      <c r="AH159" s="864"/>
      <c r="AI159" s="864"/>
    </row>
    <row r="160" spans="1:35" ht="18" customHeight="1">
      <c r="A160" s="1418"/>
      <c r="B160" s="772"/>
      <c r="T160" s="842"/>
      <c r="V160" s="863"/>
      <c r="W160" s="863"/>
      <c r="X160" s="865"/>
      <c r="Y160" s="865"/>
      <c r="Z160" s="864"/>
      <c r="AA160" s="864"/>
      <c r="AD160" s="863"/>
      <c r="AE160" s="863"/>
      <c r="AF160" s="865"/>
      <c r="AG160" s="865"/>
      <c r="AH160" s="864"/>
      <c r="AI160" s="864"/>
    </row>
    <row r="161" spans="1:35" ht="18" customHeight="1">
      <c r="A161" s="1418"/>
      <c r="B161" s="772"/>
      <c r="T161" s="842"/>
      <c r="V161" s="863"/>
      <c r="W161" s="863"/>
      <c r="X161" s="865"/>
      <c r="Y161" s="865"/>
      <c r="Z161" s="864"/>
      <c r="AA161" s="864"/>
      <c r="AD161" s="863"/>
      <c r="AE161" s="863"/>
      <c r="AF161" s="865"/>
      <c r="AG161" s="865"/>
      <c r="AH161" s="864"/>
      <c r="AI161" s="864"/>
    </row>
    <row r="162" spans="1:35" ht="18" customHeight="1">
      <c r="A162" s="1418"/>
      <c r="B162" s="772"/>
      <c r="T162" s="842"/>
      <c r="V162" s="863"/>
      <c r="W162" s="863"/>
      <c r="X162" s="865"/>
      <c r="Y162" s="865"/>
      <c r="Z162" s="864"/>
      <c r="AA162" s="864"/>
      <c r="AD162" s="863"/>
      <c r="AE162" s="863"/>
      <c r="AF162" s="865"/>
      <c r="AG162" s="865"/>
      <c r="AH162" s="864"/>
      <c r="AI162" s="864"/>
    </row>
    <row r="163" spans="1:35" ht="18" customHeight="1">
      <c r="A163" s="1418"/>
      <c r="B163" s="773"/>
      <c r="T163" s="842"/>
      <c r="V163" s="863"/>
      <c r="W163" s="863"/>
      <c r="X163" s="865"/>
      <c r="Y163" s="865"/>
      <c r="Z163" s="864"/>
      <c r="AA163" s="864"/>
      <c r="AD163" s="863"/>
      <c r="AE163" s="863"/>
      <c r="AF163" s="865"/>
      <c r="AG163" s="865"/>
      <c r="AH163" s="864"/>
      <c r="AI163" s="864"/>
    </row>
    <row r="164" spans="1:35" ht="15" customHeight="1">
      <c r="A164" s="1418" t="s">
        <v>6</v>
      </c>
      <c r="B164" s="771"/>
      <c r="T164" s="842">
        <f>T159+7</f>
        <v>45761</v>
      </c>
      <c r="V164" s="863"/>
      <c r="W164" s="863"/>
      <c r="X164" s="865"/>
      <c r="Y164" s="865"/>
      <c r="Z164" s="864"/>
      <c r="AA164" s="864"/>
      <c r="AD164" s="863"/>
      <c r="AE164" s="863"/>
      <c r="AF164" s="865"/>
      <c r="AG164" s="865"/>
      <c r="AH164" s="864"/>
      <c r="AI164" s="864"/>
    </row>
    <row r="165" spans="1:35" ht="18" customHeight="1">
      <c r="A165" s="1418"/>
      <c r="B165" s="772"/>
      <c r="T165" s="842"/>
      <c r="V165" s="863"/>
      <c r="W165" s="863"/>
      <c r="X165" s="865"/>
      <c r="Y165" s="865"/>
      <c r="Z165" s="864"/>
      <c r="AA165" s="864"/>
      <c r="AD165" s="863"/>
      <c r="AE165" s="863"/>
      <c r="AF165" s="865"/>
      <c r="AG165" s="865"/>
      <c r="AH165" s="864"/>
      <c r="AI165" s="864"/>
    </row>
    <row r="166" spans="1:35" ht="18" customHeight="1">
      <c r="A166" s="1418"/>
      <c r="B166" s="772"/>
      <c r="T166" s="842"/>
      <c r="V166" s="863"/>
      <c r="W166" s="863"/>
      <c r="X166" s="865"/>
      <c r="Y166" s="865"/>
      <c r="Z166" s="864"/>
      <c r="AA166" s="864"/>
      <c r="AD166" s="863"/>
      <c r="AE166" s="863"/>
      <c r="AF166" s="865"/>
      <c r="AG166" s="865"/>
      <c r="AH166" s="864"/>
      <c r="AI166" s="864"/>
    </row>
    <row r="167" spans="1:35" ht="18" customHeight="1">
      <c r="A167" s="1418"/>
      <c r="B167" s="772"/>
      <c r="T167" s="842"/>
      <c r="V167" s="863"/>
      <c r="W167" s="863"/>
      <c r="X167" s="865"/>
      <c r="Y167" s="865"/>
      <c r="Z167" s="864"/>
      <c r="AA167" s="864"/>
      <c r="AD167" s="863"/>
      <c r="AE167" s="863"/>
      <c r="AF167" s="865"/>
      <c r="AG167" s="865"/>
      <c r="AH167" s="864"/>
      <c r="AI167" s="864"/>
    </row>
    <row r="168" spans="1:35" ht="18" customHeight="1">
      <c r="A168" s="1418"/>
      <c r="B168" s="773"/>
      <c r="T168" s="842"/>
      <c r="V168" s="863"/>
      <c r="W168" s="863"/>
      <c r="X168" s="865"/>
      <c r="Y168" s="865"/>
      <c r="Z168" s="864"/>
      <c r="AA168" s="864"/>
      <c r="AD168" s="863"/>
      <c r="AE168" s="863"/>
      <c r="AF168" s="865"/>
      <c r="AG168" s="865"/>
      <c r="AH168" s="864"/>
      <c r="AI168" s="864"/>
    </row>
    <row r="169" spans="1:35" ht="15" customHeight="1">
      <c r="A169" s="1418" t="s">
        <v>41</v>
      </c>
      <c r="B169" s="775" t="s">
        <v>811</v>
      </c>
      <c r="T169" s="842">
        <f>T164+7</f>
        <v>45768</v>
      </c>
      <c r="U169">
        <f>U154+1</f>
        <v>27</v>
      </c>
      <c r="V169" s="863">
        <f>V164+5</f>
        <v>5</v>
      </c>
      <c r="W169" s="863">
        <f>V169+W$154</f>
        <v>135</v>
      </c>
      <c r="X169" s="865">
        <f>V169*2</f>
        <v>10</v>
      </c>
      <c r="Y169" s="865">
        <f>X169+Y$154</f>
        <v>270</v>
      </c>
      <c r="Z169" s="864">
        <f>V169*3</f>
        <v>15</v>
      </c>
      <c r="AA169" s="864">
        <f>Z169+AA$154</f>
        <v>405</v>
      </c>
      <c r="AC169">
        <f>AC154+1</f>
        <v>63</v>
      </c>
      <c r="AD169" s="863">
        <f>AD164+5</f>
        <v>5</v>
      </c>
      <c r="AE169" s="863">
        <f>AD169+AE$154</f>
        <v>420</v>
      </c>
      <c r="AF169" s="865">
        <f>AD169*2</f>
        <v>10</v>
      </c>
      <c r="AG169" s="865">
        <f>AF169+AG$154</f>
        <v>840</v>
      </c>
      <c r="AH169" s="864">
        <f>AD169*3</f>
        <v>15</v>
      </c>
      <c r="AI169" s="864">
        <f>AH169+AI$154</f>
        <v>1260</v>
      </c>
    </row>
    <row r="170" spans="1:35" ht="18" customHeight="1">
      <c r="A170" s="1418"/>
      <c r="B170" s="669"/>
      <c r="T170" s="842"/>
      <c r="V170" s="863"/>
      <c r="W170" s="863"/>
      <c r="X170" s="865"/>
      <c r="Y170" s="865"/>
      <c r="Z170" s="864"/>
      <c r="AA170" s="864"/>
      <c r="AD170" s="863"/>
      <c r="AE170" s="863"/>
      <c r="AF170" s="865"/>
      <c r="AG170" s="865"/>
      <c r="AH170" s="864"/>
      <c r="AI170" s="864"/>
    </row>
    <row r="171" spans="1:35" ht="18" customHeight="1">
      <c r="A171" s="1418"/>
      <c r="B171" s="669"/>
      <c r="T171" s="842"/>
      <c r="V171" s="863"/>
      <c r="W171" s="863"/>
      <c r="X171" s="865"/>
      <c r="Y171" s="865"/>
      <c r="Z171" s="864"/>
      <c r="AA171" s="864"/>
      <c r="AD171" s="863"/>
      <c r="AE171" s="863"/>
      <c r="AF171" s="865"/>
      <c r="AG171" s="865"/>
      <c r="AH171" s="864"/>
      <c r="AI171" s="864"/>
    </row>
    <row r="172" spans="1:35" ht="18" customHeight="1">
      <c r="A172" s="1418"/>
      <c r="B172" s="669"/>
      <c r="T172" s="842"/>
      <c r="V172" s="863"/>
      <c r="W172" s="863"/>
      <c r="X172" s="865"/>
      <c r="Y172" s="865"/>
      <c r="Z172" s="864"/>
      <c r="AA172" s="864"/>
      <c r="AD172" s="863"/>
      <c r="AE172" s="863"/>
      <c r="AF172" s="865"/>
      <c r="AG172" s="865"/>
      <c r="AH172" s="864"/>
      <c r="AI172" s="864"/>
    </row>
    <row r="173" spans="1:35" ht="18" customHeight="1">
      <c r="A173" s="1418"/>
      <c r="B173" s="670"/>
      <c r="T173" s="842"/>
      <c r="V173" s="863"/>
      <c r="W173" s="863"/>
      <c r="X173" s="865"/>
      <c r="Y173" s="865"/>
      <c r="Z173" s="864"/>
      <c r="AA173" s="864"/>
      <c r="AD173" s="863"/>
      <c r="AE173" s="863"/>
      <c r="AF173" s="865"/>
      <c r="AG173" s="865"/>
      <c r="AH173" s="864"/>
      <c r="AI173" s="864"/>
    </row>
    <row r="174" spans="1:35" ht="15" customHeight="1">
      <c r="A174" s="1418" t="s">
        <v>78</v>
      </c>
      <c r="B174" s="775" t="s">
        <v>812</v>
      </c>
      <c r="T174" s="842">
        <f>T169+7</f>
        <v>45775</v>
      </c>
      <c r="U174">
        <f>U169+1</f>
        <v>28</v>
      </c>
      <c r="V174" s="863">
        <f>V169+5</f>
        <v>10</v>
      </c>
      <c r="W174" s="863">
        <f>V174+W$154</f>
        <v>140</v>
      </c>
      <c r="X174" s="865">
        <f>V174*2</f>
        <v>20</v>
      </c>
      <c r="Y174" s="865">
        <f>X174+Y$154</f>
        <v>280</v>
      </c>
      <c r="Z174" s="864">
        <f>V174*3</f>
        <v>30</v>
      </c>
      <c r="AA174" s="864">
        <f>Z174+AA$154</f>
        <v>420</v>
      </c>
      <c r="AC174">
        <f>AC169+1</f>
        <v>64</v>
      </c>
      <c r="AD174" s="863">
        <f>AD169+5</f>
        <v>10</v>
      </c>
      <c r="AE174" s="863">
        <f>AD174+AE$154</f>
        <v>425</v>
      </c>
      <c r="AF174" s="865">
        <f>AD174*2</f>
        <v>20</v>
      </c>
      <c r="AG174" s="865">
        <f>AF174+AG$154</f>
        <v>850</v>
      </c>
      <c r="AH174" s="864">
        <f>AD174*3</f>
        <v>30</v>
      </c>
      <c r="AI174" s="864">
        <f>AH174+AI$154</f>
        <v>1275</v>
      </c>
    </row>
    <row r="175" spans="1:35" ht="18" customHeight="1">
      <c r="A175" s="1418"/>
      <c r="B175" s="669"/>
      <c r="T175" s="842"/>
      <c r="V175" s="863"/>
      <c r="W175" s="863"/>
      <c r="X175" s="865"/>
      <c r="Y175" s="865"/>
      <c r="Z175" s="864"/>
      <c r="AA175" s="864"/>
      <c r="AD175" s="863"/>
      <c r="AE175" s="863"/>
      <c r="AF175" s="865"/>
      <c r="AG175" s="865"/>
      <c r="AH175" s="864"/>
      <c r="AI175" s="864"/>
    </row>
    <row r="176" spans="1:35" ht="18" customHeight="1">
      <c r="A176" s="1418"/>
      <c r="B176" s="669"/>
      <c r="T176" s="842"/>
      <c r="V176" s="863"/>
      <c r="W176" s="863"/>
      <c r="X176" s="865"/>
      <c r="Y176" s="865"/>
      <c r="Z176" s="864"/>
      <c r="AA176" s="864"/>
      <c r="AD176" s="863"/>
      <c r="AE176" s="863"/>
      <c r="AF176" s="865"/>
      <c r="AG176" s="865"/>
      <c r="AH176" s="864"/>
      <c r="AI176" s="864"/>
    </row>
    <row r="177" spans="1:35" ht="18" customHeight="1">
      <c r="A177" s="1418"/>
      <c r="B177" s="669"/>
      <c r="T177" s="842"/>
      <c r="V177" s="863"/>
      <c r="W177" s="863"/>
      <c r="X177" s="865"/>
      <c r="Y177" s="865"/>
      <c r="Z177" s="864"/>
      <c r="AA177" s="864"/>
      <c r="AD177" s="863"/>
      <c r="AE177" s="863"/>
      <c r="AF177" s="865"/>
      <c r="AG177" s="865"/>
      <c r="AH177" s="864"/>
      <c r="AI177" s="864"/>
    </row>
    <row r="178" spans="1:35" ht="18" customHeight="1">
      <c r="A178" s="1418"/>
      <c r="B178" s="670"/>
      <c r="T178" s="842"/>
      <c r="V178" s="863"/>
      <c r="W178" s="863"/>
      <c r="X178" s="865"/>
      <c r="Y178" s="865"/>
      <c r="Z178" s="864"/>
      <c r="AA178" s="864"/>
      <c r="AD178" s="863"/>
      <c r="AE178" s="863"/>
      <c r="AF178" s="865"/>
      <c r="AG178" s="865"/>
      <c r="AH178" s="864"/>
      <c r="AI178" s="864"/>
    </row>
    <row r="179" spans="1:35" ht="15" customHeight="1">
      <c r="A179" s="1418" t="s">
        <v>102</v>
      </c>
      <c r="B179" s="666"/>
      <c r="T179" s="842">
        <f>T174+7</f>
        <v>45782</v>
      </c>
      <c r="U179">
        <f>U174+1</f>
        <v>29</v>
      </c>
      <c r="V179" s="863">
        <f>V174+5</f>
        <v>15</v>
      </c>
      <c r="W179" s="863">
        <f>V179+W$154</f>
        <v>145</v>
      </c>
      <c r="X179" s="865">
        <f>V179*2</f>
        <v>30</v>
      </c>
      <c r="Y179" s="865">
        <f>X179+Y$154</f>
        <v>290</v>
      </c>
      <c r="Z179" s="864">
        <f>V179*3</f>
        <v>45</v>
      </c>
      <c r="AA179" s="864">
        <f>Z179+AA$154</f>
        <v>435</v>
      </c>
      <c r="AC179">
        <f>AC174+1</f>
        <v>65</v>
      </c>
      <c r="AD179" s="863">
        <f>AD174+5</f>
        <v>15</v>
      </c>
      <c r="AE179" s="863">
        <f>AD179+AE$154</f>
        <v>430</v>
      </c>
      <c r="AF179" s="865">
        <f>AD179*2</f>
        <v>30</v>
      </c>
      <c r="AG179" s="865">
        <f>AF179+AG$154</f>
        <v>860</v>
      </c>
      <c r="AH179" s="864">
        <f>AD179*3</f>
        <v>45</v>
      </c>
      <c r="AI179" s="864">
        <f>AH179+AI$154</f>
        <v>1290</v>
      </c>
    </row>
    <row r="180" spans="1:35" ht="18" customHeight="1">
      <c r="A180" s="1418"/>
      <c r="B180" s="667"/>
      <c r="T180" s="842"/>
      <c r="V180" s="863"/>
      <c r="W180" s="863"/>
      <c r="X180" s="865"/>
      <c r="Y180" s="865"/>
      <c r="Z180" s="864"/>
      <c r="AA180" s="864"/>
      <c r="AD180" s="863"/>
      <c r="AE180" s="863"/>
      <c r="AF180" s="865"/>
      <c r="AG180" s="865"/>
      <c r="AH180" s="864"/>
      <c r="AI180" s="864"/>
    </row>
    <row r="181" spans="1:35" ht="18" customHeight="1">
      <c r="A181" s="1418"/>
      <c r="B181" s="667"/>
      <c r="T181" s="842"/>
      <c r="V181" s="863"/>
      <c r="W181" s="863"/>
      <c r="X181" s="865"/>
      <c r="Y181" s="865"/>
      <c r="Z181" s="864"/>
      <c r="AA181" s="864"/>
      <c r="AD181" s="863"/>
      <c r="AE181" s="863"/>
      <c r="AF181" s="865"/>
      <c r="AG181" s="865"/>
      <c r="AH181" s="864"/>
      <c r="AI181" s="864"/>
    </row>
    <row r="182" spans="1:35" ht="18" customHeight="1">
      <c r="A182" s="1418"/>
      <c r="B182" s="667"/>
      <c r="T182" s="842"/>
      <c r="V182" s="863"/>
      <c r="W182" s="863"/>
      <c r="X182" s="865"/>
      <c r="Y182" s="865"/>
      <c r="Z182" s="864"/>
      <c r="AA182" s="864"/>
      <c r="AD182" s="863"/>
      <c r="AE182" s="863"/>
      <c r="AF182" s="865"/>
      <c r="AG182" s="865"/>
      <c r="AH182" s="864"/>
      <c r="AI182" s="864"/>
    </row>
    <row r="183" spans="1:35" ht="18" customHeight="1">
      <c r="A183" s="1418"/>
      <c r="B183" s="668"/>
      <c r="T183" s="842"/>
      <c r="V183" s="863"/>
      <c r="W183" s="863"/>
      <c r="X183" s="865"/>
      <c r="Y183" s="865"/>
      <c r="Z183" s="864"/>
      <c r="AA183" s="864"/>
      <c r="AD183" s="863"/>
      <c r="AE183" s="863"/>
      <c r="AF183" s="865"/>
      <c r="AG183" s="865"/>
      <c r="AH183" s="864"/>
      <c r="AI183" s="864"/>
    </row>
    <row r="184" spans="1:35" ht="15" customHeight="1">
      <c r="A184" s="1418" t="s">
        <v>133</v>
      </c>
      <c r="B184" s="295"/>
      <c r="T184" s="842">
        <f>T179+7</f>
        <v>45789</v>
      </c>
      <c r="U184">
        <f>U179+1</f>
        <v>30</v>
      </c>
      <c r="V184" s="863">
        <f>V179+5</f>
        <v>20</v>
      </c>
      <c r="W184" s="863">
        <f>V184+W$154</f>
        <v>150</v>
      </c>
      <c r="X184" s="865">
        <f>V184*2</f>
        <v>40</v>
      </c>
      <c r="Y184" s="865">
        <f>X184+Y$154</f>
        <v>300</v>
      </c>
      <c r="Z184" s="864">
        <f>V184*3</f>
        <v>60</v>
      </c>
      <c r="AA184" s="864">
        <f>Z184+AA$154</f>
        <v>450</v>
      </c>
      <c r="AC184">
        <f>AC179+1</f>
        <v>66</v>
      </c>
      <c r="AD184" s="863">
        <f>AD179+5</f>
        <v>20</v>
      </c>
      <c r="AE184" s="863">
        <f>AD184+AE$154</f>
        <v>435</v>
      </c>
      <c r="AF184" s="865">
        <f>AD184*2</f>
        <v>40</v>
      </c>
      <c r="AG184" s="865">
        <f>AF184+AG$154</f>
        <v>870</v>
      </c>
      <c r="AH184" s="864">
        <f>AD184*3</f>
        <v>60</v>
      </c>
      <c r="AI184" s="864">
        <f>AH184+AI$154</f>
        <v>1305</v>
      </c>
    </row>
    <row r="185" spans="1:35" ht="18" customHeight="1">
      <c r="A185" s="1418"/>
      <c r="B185" s="276"/>
      <c r="T185" s="842"/>
      <c r="V185" s="863"/>
      <c r="W185" s="863"/>
      <c r="X185" s="865"/>
      <c r="Y185" s="865"/>
      <c r="Z185" s="864"/>
      <c r="AA185" s="864"/>
      <c r="AD185" s="863"/>
      <c r="AE185" s="863"/>
      <c r="AF185" s="865"/>
      <c r="AG185" s="865"/>
      <c r="AH185" s="864"/>
      <c r="AI185" s="864"/>
    </row>
    <row r="186" spans="1:35" ht="18" customHeight="1">
      <c r="A186" s="1418"/>
      <c r="B186" s="276"/>
      <c r="T186" s="842"/>
      <c r="V186" s="863"/>
      <c r="W186" s="863"/>
      <c r="X186" s="865"/>
      <c r="Y186" s="865"/>
      <c r="Z186" s="864"/>
      <c r="AA186" s="864"/>
      <c r="AD186" s="863"/>
      <c r="AE186" s="863"/>
      <c r="AF186" s="865"/>
      <c r="AG186" s="865"/>
      <c r="AH186" s="864"/>
      <c r="AI186" s="864"/>
    </row>
    <row r="187" spans="1:35" ht="18" customHeight="1">
      <c r="A187" s="1418"/>
      <c r="B187" s="276"/>
      <c r="T187" s="842"/>
      <c r="V187" s="863"/>
      <c r="W187" s="863"/>
      <c r="X187" s="865"/>
      <c r="Y187" s="865"/>
      <c r="Z187" s="864"/>
      <c r="AA187" s="864"/>
      <c r="AD187" s="863"/>
      <c r="AE187" s="863"/>
      <c r="AF187" s="865"/>
      <c r="AG187" s="865"/>
      <c r="AH187" s="864"/>
      <c r="AI187" s="864"/>
    </row>
    <row r="188" spans="1:35" ht="18" customHeight="1">
      <c r="A188" s="1418"/>
      <c r="B188" s="319"/>
      <c r="T188" s="842"/>
      <c r="V188" s="863"/>
      <c r="W188" s="863"/>
      <c r="X188" s="865"/>
      <c r="Y188" s="865"/>
      <c r="Z188" s="864"/>
      <c r="AA188" s="864"/>
      <c r="AD188" s="863"/>
      <c r="AE188" s="863"/>
      <c r="AF188" s="865"/>
      <c r="AG188" s="865"/>
      <c r="AH188" s="864"/>
      <c r="AI188" s="864"/>
    </row>
    <row r="189" spans="1:35" ht="18" customHeight="1">
      <c r="A189" s="1418" t="s">
        <v>168</v>
      </c>
      <c r="B189" s="295"/>
      <c r="T189" s="842">
        <f>T184+7</f>
        <v>45796</v>
      </c>
      <c r="U189">
        <f>U184+1</f>
        <v>31</v>
      </c>
      <c r="V189" s="863">
        <f>V184+5</f>
        <v>25</v>
      </c>
      <c r="W189" s="863">
        <f>V189+W$154</f>
        <v>155</v>
      </c>
      <c r="X189" s="865">
        <f>V189*2</f>
        <v>50</v>
      </c>
      <c r="Y189" s="865">
        <f>X189+Y$154</f>
        <v>310</v>
      </c>
      <c r="Z189" s="864">
        <f>V189*3</f>
        <v>75</v>
      </c>
      <c r="AA189" s="864">
        <f>Z189+AA$154</f>
        <v>465</v>
      </c>
      <c r="AC189">
        <f>AC184+1</f>
        <v>67</v>
      </c>
      <c r="AD189" s="863">
        <f>AD184+5</f>
        <v>25</v>
      </c>
      <c r="AE189" s="863">
        <f>AD189+AE$154</f>
        <v>440</v>
      </c>
      <c r="AF189" s="865">
        <f>AD189*2</f>
        <v>50</v>
      </c>
      <c r="AG189" s="865">
        <f>AF189+AG$154</f>
        <v>880</v>
      </c>
      <c r="AH189" s="864">
        <f>AD189*3</f>
        <v>75</v>
      </c>
      <c r="AI189" s="864">
        <f>AH189+AI$154</f>
        <v>1320</v>
      </c>
    </row>
    <row r="190" spans="1:35" ht="18" customHeight="1">
      <c r="A190" s="1418"/>
      <c r="B190" s="276"/>
      <c r="T190" s="842"/>
      <c r="V190" s="863"/>
      <c r="W190" s="863"/>
      <c r="X190" s="865"/>
      <c r="Y190" s="865"/>
      <c r="Z190" s="864"/>
      <c r="AA190" s="864"/>
      <c r="AD190" s="863"/>
      <c r="AE190" s="863"/>
      <c r="AF190" s="865"/>
      <c r="AG190" s="865"/>
      <c r="AH190" s="864"/>
      <c r="AI190" s="864"/>
    </row>
    <row r="191" spans="1:35" ht="18" customHeight="1">
      <c r="A191" s="1418"/>
      <c r="B191" s="276"/>
      <c r="T191" s="842"/>
      <c r="V191" s="863"/>
      <c r="W191" s="863"/>
      <c r="X191" s="865"/>
      <c r="Y191" s="865"/>
      <c r="Z191" s="864"/>
      <c r="AA191" s="864"/>
      <c r="AD191" s="863"/>
      <c r="AE191" s="863"/>
      <c r="AF191" s="865"/>
      <c r="AG191" s="865"/>
      <c r="AH191" s="864"/>
      <c r="AI191" s="864"/>
    </row>
    <row r="192" spans="1:35" ht="18" customHeight="1">
      <c r="A192" s="1418"/>
      <c r="B192" s="276"/>
      <c r="T192" s="842"/>
      <c r="V192" s="863"/>
      <c r="W192" s="863"/>
      <c r="X192" s="865"/>
      <c r="Y192" s="865"/>
      <c r="Z192" s="864"/>
      <c r="AA192" s="864"/>
      <c r="AD192" s="863"/>
      <c r="AE192" s="863"/>
      <c r="AF192" s="865"/>
      <c r="AG192" s="865"/>
      <c r="AH192" s="864"/>
      <c r="AI192" s="864"/>
    </row>
    <row r="193" spans="1:35" ht="18" customHeight="1">
      <c r="A193" s="1418"/>
      <c r="B193" s="319"/>
      <c r="T193" s="842"/>
      <c r="V193" s="863"/>
      <c r="W193" s="863"/>
      <c r="X193" s="865"/>
      <c r="Y193" s="865"/>
      <c r="Z193" s="864"/>
      <c r="AA193" s="864"/>
      <c r="AD193" s="863"/>
      <c r="AE193" s="863"/>
      <c r="AF193" s="865"/>
      <c r="AG193" s="865"/>
      <c r="AH193" s="864"/>
      <c r="AI193" s="864"/>
    </row>
    <row r="194" spans="1:35" ht="15" customHeight="1">
      <c r="A194" s="1437" t="s">
        <v>6</v>
      </c>
      <c r="B194" s="774" t="s">
        <v>16</v>
      </c>
      <c r="T194" s="842">
        <f>T189+7</f>
        <v>45803</v>
      </c>
      <c r="V194" s="863"/>
      <c r="W194" s="863"/>
      <c r="X194" s="865"/>
      <c r="Y194" s="865"/>
      <c r="Z194" s="864"/>
      <c r="AA194" s="864"/>
      <c r="AD194" s="863"/>
      <c r="AE194" s="863"/>
      <c r="AF194" s="865"/>
      <c r="AG194" s="865"/>
      <c r="AH194" s="864"/>
      <c r="AI194" s="864"/>
    </row>
    <row r="195" spans="1:35" ht="18" customHeight="1">
      <c r="A195" s="1437"/>
      <c r="B195" s="772"/>
      <c r="T195" s="842"/>
      <c r="V195" s="863"/>
      <c r="W195" s="863"/>
      <c r="X195" s="865"/>
      <c r="Y195" s="865"/>
      <c r="Z195" s="864"/>
      <c r="AA195" s="864"/>
      <c r="AD195" s="863"/>
      <c r="AE195" s="863"/>
      <c r="AF195" s="865"/>
      <c r="AG195" s="865"/>
      <c r="AH195" s="864"/>
      <c r="AI195" s="864"/>
    </row>
    <row r="196" spans="1:35" ht="18" customHeight="1">
      <c r="A196" s="1437"/>
      <c r="B196" s="772"/>
      <c r="T196" s="842"/>
      <c r="V196" s="863"/>
      <c r="W196" s="863"/>
      <c r="X196" s="865"/>
      <c r="Y196" s="865"/>
      <c r="Z196" s="864"/>
      <c r="AA196" s="864"/>
      <c r="AD196" s="863"/>
      <c r="AE196" s="863"/>
      <c r="AF196" s="865"/>
      <c r="AG196" s="865"/>
      <c r="AH196" s="864"/>
      <c r="AI196" s="864"/>
    </row>
    <row r="197" spans="1:35" ht="18" customHeight="1">
      <c r="A197" s="1437"/>
      <c r="B197" s="772"/>
      <c r="T197" s="842"/>
      <c r="V197" s="863"/>
      <c r="W197" s="863"/>
      <c r="X197" s="865"/>
      <c r="Y197" s="865"/>
      <c r="Z197" s="864"/>
      <c r="AA197" s="864"/>
      <c r="AD197" s="863"/>
      <c r="AE197" s="863"/>
      <c r="AF197" s="865"/>
      <c r="AG197" s="865"/>
      <c r="AH197" s="864"/>
      <c r="AI197" s="864"/>
    </row>
    <row r="198" spans="1:35" ht="18" customHeight="1">
      <c r="A198" s="1437"/>
      <c r="B198" s="773"/>
      <c r="T198" s="842"/>
      <c r="V198" s="863"/>
      <c r="W198" s="863"/>
      <c r="X198" s="865"/>
      <c r="Y198" s="865"/>
      <c r="Z198" s="864"/>
      <c r="AA198" s="864"/>
      <c r="AD198" s="863"/>
      <c r="AE198" s="863"/>
      <c r="AF198" s="865"/>
      <c r="AG198" s="865"/>
      <c r="AH198" s="864"/>
      <c r="AI198" s="864"/>
    </row>
    <row r="199" spans="1:35" ht="15" customHeight="1">
      <c r="A199" s="1418" t="s">
        <v>374</v>
      </c>
      <c r="B199" s="295"/>
      <c r="T199" s="842">
        <f>T194+7</f>
        <v>45810</v>
      </c>
      <c r="U199">
        <f>U189+1</f>
        <v>32</v>
      </c>
      <c r="V199" s="863">
        <f>V194+5</f>
        <v>5</v>
      </c>
      <c r="W199" s="863">
        <f>V199+W$189</f>
        <v>160</v>
      </c>
      <c r="X199" s="865">
        <f>V199*2</f>
        <v>10</v>
      </c>
      <c r="Y199" s="865">
        <f>X199+Y$189</f>
        <v>320</v>
      </c>
      <c r="Z199" s="864">
        <f>V199*3</f>
        <v>15</v>
      </c>
      <c r="AA199" s="864">
        <f>Z199+AA$189</f>
        <v>480</v>
      </c>
      <c r="AD199" s="863"/>
      <c r="AE199" s="863"/>
      <c r="AF199" s="865"/>
      <c r="AG199" s="865"/>
      <c r="AH199" s="864"/>
      <c r="AI199" s="864"/>
    </row>
    <row r="200" spans="1:35" ht="18" customHeight="1">
      <c r="A200" s="1418"/>
      <c r="B200" s="276"/>
      <c r="T200" s="842"/>
      <c r="V200" s="863"/>
      <c r="W200" s="863"/>
      <c r="X200" s="865"/>
      <c r="Y200" s="865"/>
      <c r="Z200" s="864"/>
      <c r="AA200" s="864"/>
      <c r="AD200" s="863"/>
      <c r="AE200" s="863"/>
      <c r="AF200" s="865"/>
      <c r="AG200" s="865"/>
      <c r="AH200" s="864"/>
      <c r="AI200" s="864"/>
    </row>
    <row r="201" spans="1:35" ht="18" customHeight="1">
      <c r="A201" s="1418"/>
      <c r="B201" s="276"/>
      <c r="T201" s="842"/>
      <c r="V201" s="863"/>
      <c r="W201" s="863"/>
      <c r="X201" s="865"/>
      <c r="Y201" s="865"/>
      <c r="Z201" s="864"/>
      <c r="AA201" s="864"/>
      <c r="AD201" s="863"/>
      <c r="AE201" s="863"/>
      <c r="AF201" s="865"/>
      <c r="AG201" s="865"/>
      <c r="AH201" s="864"/>
      <c r="AI201" s="864"/>
    </row>
    <row r="202" spans="1:35" ht="18" customHeight="1">
      <c r="A202" s="1418"/>
      <c r="B202" s="276"/>
      <c r="T202" s="842"/>
      <c r="V202" s="863"/>
      <c r="W202" s="863"/>
      <c r="X202" s="865"/>
      <c r="Y202" s="865"/>
      <c r="Z202" s="864"/>
      <c r="AA202" s="864"/>
      <c r="AD202" s="863"/>
      <c r="AE202" s="863"/>
      <c r="AF202" s="865"/>
      <c r="AG202" s="865"/>
      <c r="AH202" s="864"/>
      <c r="AI202" s="864"/>
    </row>
    <row r="203" spans="1:35" ht="18" customHeight="1">
      <c r="A203" s="1418"/>
      <c r="B203" s="319"/>
      <c r="T203" s="842"/>
      <c r="V203" s="863"/>
      <c r="W203" s="863"/>
      <c r="X203" s="865"/>
      <c r="Y203" s="865"/>
      <c r="Z203" s="864"/>
      <c r="AA203" s="864"/>
      <c r="AD203" s="863"/>
      <c r="AE203" s="863"/>
      <c r="AF203" s="865"/>
      <c r="AG203" s="865"/>
      <c r="AH203" s="864"/>
      <c r="AI203" s="864"/>
    </row>
    <row r="204" spans="1:35" ht="15" customHeight="1">
      <c r="A204" s="1418" t="s">
        <v>375</v>
      </c>
      <c r="B204" s="295"/>
      <c r="T204" s="842">
        <f>T199+7</f>
        <v>45817</v>
      </c>
      <c r="U204">
        <f>U199+1</f>
        <v>33</v>
      </c>
      <c r="V204" s="863">
        <f>V199+5</f>
        <v>10</v>
      </c>
      <c r="W204" s="863">
        <f>V204+W$189</f>
        <v>165</v>
      </c>
      <c r="X204" s="865">
        <f>V204*2</f>
        <v>20</v>
      </c>
      <c r="Y204" s="865">
        <f>X204+Y$189</f>
        <v>330</v>
      </c>
      <c r="Z204" s="864">
        <f>V204*3</f>
        <v>30</v>
      </c>
      <c r="AA204" s="864">
        <f>Z204+AA$189</f>
        <v>495</v>
      </c>
      <c r="AD204" s="863"/>
      <c r="AE204" s="863"/>
      <c r="AF204" s="865"/>
      <c r="AG204" s="865"/>
      <c r="AH204" s="864"/>
      <c r="AI204" s="864"/>
    </row>
    <row r="205" spans="1:35" ht="18" customHeight="1">
      <c r="A205" s="1418"/>
      <c r="B205" s="276"/>
      <c r="T205" s="842"/>
      <c r="V205" s="863"/>
      <c r="W205" s="863"/>
      <c r="X205" s="865"/>
      <c r="Y205" s="865"/>
      <c r="Z205" s="864"/>
      <c r="AA205" s="864"/>
      <c r="AD205" s="863"/>
      <c r="AE205" s="863"/>
      <c r="AF205" s="865"/>
      <c r="AG205" s="865"/>
      <c r="AH205" s="864"/>
      <c r="AI205" s="864"/>
    </row>
    <row r="206" spans="1:35" ht="18" customHeight="1">
      <c r="A206" s="1418"/>
      <c r="B206" s="276"/>
      <c r="T206" s="842"/>
      <c r="V206" s="863"/>
      <c r="W206" s="863"/>
      <c r="X206" s="865"/>
      <c r="Y206" s="865"/>
      <c r="Z206" s="864"/>
      <c r="AA206" s="864"/>
      <c r="AD206" s="863"/>
      <c r="AE206" s="863"/>
      <c r="AF206" s="865"/>
      <c r="AG206" s="865"/>
      <c r="AH206" s="864"/>
      <c r="AI206" s="864"/>
    </row>
    <row r="207" spans="1:35" ht="18" customHeight="1">
      <c r="A207" s="1418"/>
      <c r="B207" s="276"/>
      <c r="T207" s="842"/>
      <c r="V207" s="863"/>
      <c r="W207" s="863"/>
      <c r="X207" s="865"/>
      <c r="Y207" s="865"/>
      <c r="Z207" s="864"/>
      <c r="AA207" s="864"/>
      <c r="AD207" s="863"/>
      <c r="AE207" s="863"/>
      <c r="AF207" s="865"/>
      <c r="AG207" s="865"/>
      <c r="AH207" s="864"/>
      <c r="AI207" s="864"/>
    </row>
    <row r="208" spans="1:35" ht="18" customHeight="1">
      <c r="A208" s="1418"/>
      <c r="B208" s="319"/>
      <c r="T208" s="842"/>
      <c r="V208" s="863"/>
      <c r="W208" s="863"/>
      <c r="X208" s="865"/>
      <c r="Y208" s="865"/>
      <c r="Z208" s="864"/>
      <c r="AA208" s="864"/>
      <c r="AD208" s="863"/>
      <c r="AE208" s="863"/>
      <c r="AF208" s="865"/>
      <c r="AG208" s="865"/>
      <c r="AH208" s="864"/>
      <c r="AI208" s="864"/>
    </row>
    <row r="209" spans="1:35" ht="15" customHeight="1">
      <c r="A209" s="1418" t="s">
        <v>376</v>
      </c>
      <c r="B209" s="295"/>
      <c r="T209" s="842">
        <f>T204+7</f>
        <v>45824</v>
      </c>
      <c r="U209">
        <f>U204+1</f>
        <v>34</v>
      </c>
      <c r="V209" s="863">
        <f>V204+5</f>
        <v>15</v>
      </c>
      <c r="W209" s="863">
        <f>V209+W$189</f>
        <v>170</v>
      </c>
      <c r="X209" s="865">
        <f>V209*2</f>
        <v>30</v>
      </c>
      <c r="Y209" s="865">
        <f>X209+Y$189</f>
        <v>340</v>
      </c>
      <c r="Z209" s="864">
        <f>V209*3</f>
        <v>45</v>
      </c>
      <c r="AA209" s="864">
        <f>Z209+AA$189</f>
        <v>510</v>
      </c>
      <c r="AD209" s="863"/>
      <c r="AE209" s="863"/>
      <c r="AF209" s="865"/>
      <c r="AG209" s="865"/>
      <c r="AH209" s="864"/>
      <c r="AI209" s="864"/>
    </row>
    <row r="210" spans="1:35" ht="18" customHeight="1">
      <c r="A210" s="1418"/>
      <c r="B210" s="276"/>
      <c r="T210" s="842"/>
      <c r="V210" s="863"/>
      <c r="W210" s="863"/>
      <c r="X210" s="865"/>
      <c r="Y210" s="865"/>
      <c r="Z210" s="864"/>
      <c r="AA210" s="864"/>
      <c r="AD210" s="863"/>
      <c r="AE210" s="863"/>
      <c r="AF210" s="865"/>
      <c r="AG210" s="865"/>
      <c r="AH210" s="864"/>
      <c r="AI210" s="864"/>
    </row>
    <row r="211" spans="1:35" ht="18" customHeight="1">
      <c r="A211" s="1418"/>
      <c r="B211" s="276"/>
      <c r="T211" s="842"/>
      <c r="V211" s="863"/>
      <c r="W211" s="863"/>
      <c r="X211" s="865"/>
      <c r="Y211" s="865"/>
      <c r="Z211" s="864"/>
      <c r="AA211" s="864"/>
      <c r="AD211" s="863"/>
      <c r="AE211" s="863"/>
      <c r="AF211" s="865"/>
      <c r="AG211" s="865"/>
      <c r="AH211" s="864"/>
      <c r="AI211" s="864"/>
    </row>
    <row r="212" spans="1:35" ht="18" customHeight="1">
      <c r="A212" s="1418"/>
      <c r="B212" s="276"/>
      <c r="T212" s="842"/>
      <c r="V212" s="863"/>
      <c r="W212" s="863"/>
      <c r="X212" s="865"/>
      <c r="Y212" s="865"/>
      <c r="Z212" s="864"/>
      <c r="AA212" s="864"/>
      <c r="AD212" s="863"/>
      <c r="AE212" s="863"/>
      <c r="AF212" s="865"/>
      <c r="AG212" s="865"/>
      <c r="AH212" s="864"/>
      <c r="AI212" s="864"/>
    </row>
    <row r="213" spans="1:35" ht="18" customHeight="1">
      <c r="A213" s="1418"/>
      <c r="B213" s="319"/>
      <c r="T213" s="842"/>
      <c r="V213" s="863"/>
      <c r="W213" s="863"/>
      <c r="X213" s="865"/>
      <c r="Y213" s="865"/>
      <c r="Z213" s="864"/>
      <c r="AA213" s="864"/>
      <c r="AD213" s="863"/>
      <c r="AE213" s="863"/>
      <c r="AF213" s="865"/>
      <c r="AG213" s="865"/>
      <c r="AH213" s="864"/>
      <c r="AI213" s="864"/>
    </row>
    <row r="214" spans="1:35" ht="15" customHeight="1">
      <c r="A214" s="1418" t="s">
        <v>377</v>
      </c>
      <c r="B214" s="295"/>
      <c r="T214" s="842">
        <f>T209+7</f>
        <v>45831</v>
      </c>
      <c r="U214">
        <f>U209+1</f>
        <v>35</v>
      </c>
      <c r="V214" s="863">
        <f>V209+5</f>
        <v>20</v>
      </c>
      <c r="W214" s="863">
        <f>V214+W$189</f>
        <v>175</v>
      </c>
      <c r="X214" s="865">
        <f>V214*2</f>
        <v>40</v>
      </c>
      <c r="Y214" s="865">
        <f>X214+Y$189</f>
        <v>350</v>
      </c>
      <c r="Z214" s="864">
        <f>V214*3</f>
        <v>60</v>
      </c>
      <c r="AA214" s="864">
        <f>Z214+AA$189</f>
        <v>525</v>
      </c>
      <c r="AD214" s="863"/>
      <c r="AE214" s="863"/>
      <c r="AF214" s="865"/>
      <c r="AG214" s="865"/>
      <c r="AH214" s="864"/>
      <c r="AI214" s="864"/>
    </row>
    <row r="215" spans="1:35" ht="18" customHeight="1">
      <c r="A215" s="1418"/>
      <c r="B215" s="276"/>
      <c r="T215" s="842"/>
      <c r="V215" s="863"/>
      <c r="W215" s="863"/>
      <c r="X215" s="865"/>
      <c r="Y215" s="865"/>
      <c r="Z215" s="864"/>
      <c r="AA215" s="864"/>
      <c r="AD215" s="863"/>
      <c r="AE215" s="863"/>
      <c r="AF215" s="865"/>
      <c r="AG215" s="865"/>
      <c r="AH215" s="864"/>
      <c r="AI215" s="864"/>
    </row>
    <row r="216" spans="1:35" ht="18" customHeight="1">
      <c r="A216" s="1418"/>
      <c r="B216" s="276"/>
      <c r="T216" s="842"/>
      <c r="V216" s="863"/>
      <c r="W216" s="863"/>
      <c r="X216" s="865"/>
      <c r="Y216" s="865"/>
      <c r="Z216" s="864"/>
      <c r="AA216" s="864"/>
      <c r="AD216" s="863"/>
      <c r="AE216" s="863"/>
      <c r="AF216" s="865"/>
      <c r="AG216" s="865"/>
      <c r="AH216" s="864"/>
      <c r="AI216" s="864"/>
    </row>
    <row r="217" spans="1:35" ht="18" customHeight="1">
      <c r="A217" s="1418"/>
      <c r="B217" s="276"/>
      <c r="T217" s="842"/>
      <c r="V217" s="863"/>
      <c r="W217" s="863"/>
      <c r="X217" s="865"/>
      <c r="Y217" s="865"/>
      <c r="Z217" s="864"/>
      <c r="AA217" s="864"/>
      <c r="AD217" s="863"/>
      <c r="AE217" s="863"/>
      <c r="AF217" s="865"/>
      <c r="AG217" s="865"/>
      <c r="AH217" s="864"/>
      <c r="AI217" s="864"/>
    </row>
    <row r="218" spans="1:35" ht="18" customHeight="1">
      <c r="A218" s="1418"/>
      <c r="B218" s="671" t="s">
        <v>589</v>
      </c>
      <c r="T218" s="842"/>
      <c r="V218" s="863"/>
      <c r="W218" s="863"/>
      <c r="X218" s="865"/>
      <c r="Y218" s="865"/>
      <c r="Z218" s="864"/>
      <c r="AA218" s="864"/>
      <c r="AD218" s="863"/>
      <c r="AE218" s="863"/>
      <c r="AF218" s="865"/>
      <c r="AG218" s="865"/>
      <c r="AH218" s="864"/>
      <c r="AI218" s="864"/>
    </row>
    <row r="219" spans="1:35" ht="15.75" customHeight="1">
      <c r="A219" s="1418" t="s">
        <v>378</v>
      </c>
      <c r="B219" s="775" t="s">
        <v>415</v>
      </c>
      <c r="T219" s="842">
        <f>T214+7</f>
        <v>45838</v>
      </c>
      <c r="U219">
        <f>U214+1</f>
        <v>36</v>
      </c>
      <c r="V219" s="863">
        <f>V214+5</f>
        <v>25</v>
      </c>
      <c r="W219" s="863">
        <f>V219+W$189</f>
        <v>180</v>
      </c>
      <c r="X219" s="865">
        <f>V219*2</f>
        <v>50</v>
      </c>
      <c r="Y219" s="865">
        <f>X219+Y$189</f>
        <v>360</v>
      </c>
      <c r="Z219" s="864">
        <f>V219*3</f>
        <v>75</v>
      </c>
      <c r="AA219" s="864">
        <f>Z219+AA$189</f>
        <v>540</v>
      </c>
      <c r="AD219" s="863"/>
      <c r="AE219" s="863"/>
      <c r="AF219" s="865"/>
      <c r="AG219" s="865"/>
      <c r="AH219" s="864"/>
      <c r="AI219" s="864"/>
    </row>
    <row r="220" spans="1:35" ht="15" customHeight="1">
      <c r="A220" s="1418"/>
      <c r="B220" s="669"/>
      <c r="T220" s="842"/>
    </row>
    <row r="221" spans="1:35" ht="16" customHeight="1">
      <c r="A221" s="1418"/>
      <c r="B221" s="669"/>
      <c r="T221" s="842"/>
    </row>
    <row r="222" spans="1:35" ht="16" customHeight="1">
      <c r="A222" s="1418"/>
      <c r="B222" s="669"/>
      <c r="T222" s="842"/>
    </row>
    <row r="223" spans="1:35" ht="16" customHeight="1">
      <c r="A223" s="1491"/>
      <c r="B223" s="670"/>
      <c r="T223" s="842"/>
    </row>
    <row r="224" spans="1:35" ht="17" customHeight="1">
      <c r="A224" s="766" t="s">
        <v>813</v>
      </c>
      <c r="B224" s="706" t="s">
        <v>487</v>
      </c>
      <c r="T224" s="842"/>
    </row>
    <row r="225" spans="1:20" ht="15" customHeight="1">
      <c r="A225" s="1491" t="s">
        <v>379</v>
      </c>
      <c r="B225" s="709" t="s">
        <v>814</v>
      </c>
      <c r="T225" s="842">
        <f>T219+7</f>
        <v>45845</v>
      </c>
    </row>
    <row r="226" spans="1:20" ht="16" customHeight="1">
      <c r="A226" s="1492"/>
      <c r="B226" s="707"/>
      <c r="T226" s="842"/>
    </row>
    <row r="227" spans="1:20" ht="16" customHeight="1">
      <c r="A227" s="1492"/>
      <c r="B227" s="707"/>
      <c r="T227" s="842"/>
    </row>
    <row r="228" spans="1:20" ht="16" customHeight="1">
      <c r="A228" s="1492"/>
      <c r="B228" s="707"/>
      <c r="T228" s="842"/>
    </row>
    <row r="229" spans="1:20" ht="17" customHeight="1">
      <c r="A229" s="1493"/>
      <c r="B229" s="708"/>
      <c r="T229" s="842"/>
    </row>
    <row r="230" spans="1:20" ht="15.75" customHeight="1">
      <c r="A230" s="1491" t="s">
        <v>815</v>
      </c>
      <c r="B230" s="709" t="s">
        <v>816</v>
      </c>
      <c r="T230" s="842">
        <f>T225+7</f>
        <v>45852</v>
      </c>
    </row>
    <row r="231" spans="1:20" ht="15.75" customHeight="1">
      <c r="A231" s="1492"/>
      <c r="B231" s="710"/>
    </row>
    <row r="232" spans="1:20" ht="15.75" customHeight="1">
      <c r="A232" s="1492"/>
      <c r="B232" s="710"/>
    </row>
    <row r="233" spans="1:20" ht="15.75" customHeight="1">
      <c r="A233" s="1492"/>
      <c r="B233" s="710"/>
    </row>
    <row r="234" spans="1:20" ht="15.75" customHeight="1">
      <c r="A234" s="1493"/>
      <c r="B234" s="711"/>
    </row>
  </sheetData>
  <mergeCells count="53">
    <mergeCell ref="A1:B1"/>
    <mergeCell ref="A2:B2"/>
    <mergeCell ref="A3:B3"/>
    <mergeCell ref="A4:A8"/>
    <mergeCell ref="U6:AA6"/>
    <mergeCell ref="V7:W8"/>
    <mergeCell ref="X7:Y8"/>
    <mergeCell ref="Z7:AA8"/>
    <mergeCell ref="A64:A68"/>
    <mergeCell ref="A9:A13"/>
    <mergeCell ref="A14:A18"/>
    <mergeCell ref="A19:A23"/>
    <mergeCell ref="A24:A28"/>
    <mergeCell ref="A29:A33"/>
    <mergeCell ref="A34:A38"/>
    <mergeCell ref="A39:A43"/>
    <mergeCell ref="A44:A48"/>
    <mergeCell ref="A49:A53"/>
    <mergeCell ref="A54:A58"/>
    <mergeCell ref="A59:A63"/>
    <mergeCell ref="A124:A128"/>
    <mergeCell ref="A69:A73"/>
    <mergeCell ref="A74:A78"/>
    <mergeCell ref="A79:A83"/>
    <mergeCell ref="A84:A88"/>
    <mergeCell ref="A89:A93"/>
    <mergeCell ref="A94:A98"/>
    <mergeCell ref="A99:A103"/>
    <mergeCell ref="A104:A108"/>
    <mergeCell ref="A109:A113"/>
    <mergeCell ref="A114:A118"/>
    <mergeCell ref="A119:A123"/>
    <mergeCell ref="A184:A188"/>
    <mergeCell ref="A129:A133"/>
    <mergeCell ref="A134:A138"/>
    <mergeCell ref="A139:A143"/>
    <mergeCell ref="A144:A148"/>
    <mergeCell ref="A149:A153"/>
    <mergeCell ref="A154:A158"/>
    <mergeCell ref="A159:A163"/>
    <mergeCell ref="A164:A168"/>
    <mergeCell ref="A169:A173"/>
    <mergeCell ref="A174:A178"/>
    <mergeCell ref="A179:A183"/>
    <mergeCell ref="A219:A223"/>
    <mergeCell ref="A225:A229"/>
    <mergeCell ref="A230:A234"/>
    <mergeCell ref="A189:A193"/>
    <mergeCell ref="A194:A198"/>
    <mergeCell ref="A199:A203"/>
    <mergeCell ref="A204:A208"/>
    <mergeCell ref="A209:A213"/>
    <mergeCell ref="A214:A21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3BF3-6D20-004F-8C59-317B15A90CC0}">
  <sheetPr>
    <tabColor rgb="FF782565"/>
  </sheetPr>
  <dimension ref="C1:U233"/>
  <sheetViews>
    <sheetView workbookViewId="0"/>
  </sheetViews>
  <sheetFormatPr baseColWidth="10" defaultColWidth="9" defaultRowHeight="15.75" customHeight="1"/>
  <cols>
    <col min="3" max="3" width="7.5" style="47" customWidth="1"/>
    <col min="4" max="4" width="26.5" style="47" customWidth="1"/>
    <col min="5" max="5" width="11"/>
    <col min="6" max="6" width="24.5" style="842" customWidth="1"/>
    <col min="7" max="7" width="3" bestFit="1" customWidth="1"/>
    <col min="8" max="13" width="5.6640625" customWidth="1"/>
    <col min="14" max="14" width="11"/>
    <col min="15" max="15" width="3" bestFit="1" customWidth="1"/>
    <col min="16" max="21" width="5.1640625" customWidth="1"/>
  </cols>
  <sheetData>
    <row r="1" spans="3:21" ht="16">
      <c r="D1" s="47" t="s">
        <v>1176</v>
      </c>
      <c r="F1" s="2285" t="s">
        <v>1177</v>
      </c>
    </row>
    <row r="2" spans="3:21" ht="16">
      <c r="C2"/>
      <c r="D2"/>
      <c r="F2" s="2285"/>
    </row>
    <row r="3" spans="3:21" ht="18" customHeight="1">
      <c r="C3" s="1437" t="s">
        <v>768</v>
      </c>
      <c r="D3" s="712" t="s">
        <v>769</v>
      </c>
      <c r="F3" s="842">
        <v>45537</v>
      </c>
    </row>
    <row r="4" spans="3:21" ht="18" customHeight="1">
      <c r="C4" s="1437"/>
      <c r="D4" s="317" t="s">
        <v>770</v>
      </c>
    </row>
    <row r="5" spans="3:21" ht="18" customHeight="1">
      <c r="C5" s="1437"/>
      <c r="D5" s="276" t="s">
        <v>771</v>
      </c>
      <c r="G5" s="2247" t="s">
        <v>588</v>
      </c>
      <c r="H5" s="2247"/>
      <c r="I5" s="2247"/>
      <c r="J5" s="2247"/>
      <c r="K5" s="2247"/>
      <c r="L5" s="2247"/>
      <c r="M5" s="2247"/>
      <c r="O5" s="2247" t="s">
        <v>772</v>
      </c>
      <c r="P5" s="2247"/>
      <c r="Q5" s="2247"/>
      <c r="R5" s="2247"/>
      <c r="S5" s="2247"/>
      <c r="T5" s="2247"/>
      <c r="U5" s="2247"/>
    </row>
    <row r="6" spans="3:21" ht="18" customHeight="1">
      <c r="C6" s="1437"/>
      <c r="D6" s="276" t="s">
        <v>773</v>
      </c>
      <c r="H6" s="2248" t="s">
        <v>774</v>
      </c>
      <c r="I6" s="2248"/>
      <c r="J6" s="2249" t="s">
        <v>775</v>
      </c>
      <c r="K6" s="2249"/>
      <c r="L6" s="2250" t="s">
        <v>776</v>
      </c>
      <c r="M6" s="2250"/>
      <c r="P6" s="2248" t="s">
        <v>774</v>
      </c>
      <c r="Q6" s="2248"/>
      <c r="R6" s="2249" t="s">
        <v>775</v>
      </c>
      <c r="S6" s="2249"/>
      <c r="T6" s="2250" t="s">
        <v>776</v>
      </c>
      <c r="U6" s="2250"/>
    </row>
    <row r="7" spans="3:21" ht="18" customHeight="1">
      <c r="C7" s="1437"/>
      <c r="D7" s="319" t="s">
        <v>777</v>
      </c>
      <c r="H7" s="2248"/>
      <c r="I7" s="2248"/>
      <c r="J7" s="2249"/>
      <c r="K7" s="2249"/>
      <c r="L7" s="2250"/>
      <c r="M7" s="2250"/>
      <c r="P7" s="2248"/>
      <c r="Q7" s="2248"/>
      <c r="R7" s="2249"/>
      <c r="S7" s="2249"/>
      <c r="T7" s="2250"/>
      <c r="U7" s="2250"/>
    </row>
    <row r="8" spans="3:21" ht="18" customHeight="1">
      <c r="C8" s="1491" t="s">
        <v>26</v>
      </c>
      <c r="D8" s="295"/>
      <c r="F8" s="842">
        <f>F3+7</f>
        <v>45544</v>
      </c>
      <c r="G8">
        <v>1</v>
      </c>
      <c r="H8" s="863">
        <v>5</v>
      </c>
      <c r="I8" s="863">
        <f>H8</f>
        <v>5</v>
      </c>
      <c r="J8" s="865">
        <f>H8*2</f>
        <v>10</v>
      </c>
      <c r="K8" s="865">
        <f>J8</f>
        <v>10</v>
      </c>
      <c r="L8" s="864">
        <f>H8*3</f>
        <v>15</v>
      </c>
      <c r="M8" s="864">
        <f>L8</f>
        <v>15</v>
      </c>
      <c r="O8">
        <f>1+G218</f>
        <v>37</v>
      </c>
      <c r="P8" s="863">
        <v>5</v>
      </c>
      <c r="Q8" s="863">
        <f>P8+I218</f>
        <v>185</v>
      </c>
      <c r="R8" s="865">
        <f>P8*2</f>
        <v>10</v>
      </c>
      <c r="S8" s="865">
        <f>R8+K218</f>
        <v>370</v>
      </c>
      <c r="T8" s="864">
        <f>P8*3</f>
        <v>15</v>
      </c>
      <c r="U8" s="864">
        <f>T8+M218</f>
        <v>555</v>
      </c>
    </row>
    <row r="9" spans="3:21" ht="16" customHeight="1">
      <c r="C9" s="1492"/>
      <c r="D9" s="276"/>
      <c r="H9" s="863"/>
      <c r="I9" s="863"/>
      <c r="J9" s="865"/>
      <c r="K9" s="865"/>
      <c r="L9" s="864"/>
      <c r="M9" s="864"/>
      <c r="P9" s="863"/>
      <c r="Q9" s="863"/>
      <c r="R9" s="865"/>
      <c r="S9" s="865"/>
      <c r="T9" s="864"/>
      <c r="U9" s="864"/>
    </row>
    <row r="10" spans="3:21" ht="16" customHeight="1">
      <c r="C10" s="1492"/>
      <c r="D10" s="276"/>
      <c r="H10" s="863"/>
      <c r="I10" s="863"/>
      <c r="J10" s="865"/>
      <c r="K10" s="865"/>
      <c r="L10" s="864"/>
      <c r="M10" s="864"/>
      <c r="P10" s="863"/>
      <c r="Q10" s="863"/>
      <c r="R10" s="865"/>
      <c r="S10" s="865"/>
      <c r="T10" s="864"/>
      <c r="U10" s="864"/>
    </row>
    <row r="11" spans="3:21" ht="16" customHeight="1">
      <c r="C11" s="1492"/>
      <c r="D11" s="276"/>
      <c r="H11" s="863"/>
      <c r="I11" s="863"/>
      <c r="J11" s="865"/>
      <c r="K11" s="865"/>
      <c r="L11" s="864"/>
      <c r="M11" s="864"/>
      <c r="P11" s="863"/>
      <c r="Q11" s="863"/>
      <c r="R11" s="865"/>
      <c r="S11" s="865"/>
      <c r="T11" s="864"/>
      <c r="U11" s="864"/>
    </row>
    <row r="12" spans="3:21" ht="17" customHeight="1">
      <c r="C12" s="1493"/>
      <c r="D12" s="319"/>
      <c r="H12" s="863"/>
      <c r="I12" s="863"/>
      <c r="J12" s="865"/>
      <c r="K12" s="865"/>
      <c r="L12" s="864"/>
      <c r="M12" s="864"/>
      <c r="P12" s="863"/>
      <c r="Q12" s="863"/>
      <c r="R12" s="865"/>
      <c r="S12" s="865"/>
      <c r="T12" s="864"/>
      <c r="U12" s="864"/>
    </row>
    <row r="13" spans="3:21" ht="18" customHeight="1">
      <c r="C13" s="1491" t="s">
        <v>46</v>
      </c>
      <c r="D13" s="295"/>
      <c r="F13" s="842">
        <f>F8+7</f>
        <v>45551</v>
      </c>
      <c r="G13">
        <f>G8+1</f>
        <v>2</v>
      </c>
      <c r="H13" s="863">
        <f>H8+5</f>
        <v>10</v>
      </c>
      <c r="I13" s="863">
        <f>H13</f>
        <v>10</v>
      </c>
      <c r="J13" s="865">
        <f>H13*2</f>
        <v>20</v>
      </c>
      <c r="K13" s="865">
        <f>J13</f>
        <v>20</v>
      </c>
      <c r="L13" s="864">
        <f>H13*3</f>
        <v>30</v>
      </c>
      <c r="M13" s="864">
        <f>L13</f>
        <v>30</v>
      </c>
      <c r="O13">
        <f>O8+1</f>
        <v>38</v>
      </c>
      <c r="P13" s="863">
        <f>P8+5</f>
        <v>10</v>
      </c>
      <c r="Q13" s="863">
        <f>Q8+P13</f>
        <v>195</v>
      </c>
      <c r="R13" s="865">
        <f>P13*2</f>
        <v>20</v>
      </c>
      <c r="S13" s="865">
        <f>R13+S8</f>
        <v>390</v>
      </c>
      <c r="T13" s="864">
        <f>P13*3</f>
        <v>30</v>
      </c>
      <c r="U13" s="864">
        <f>T13+U8</f>
        <v>585</v>
      </c>
    </row>
    <row r="14" spans="3:21" ht="16" customHeight="1">
      <c r="C14" s="1492"/>
      <c r="D14" s="276"/>
      <c r="H14" s="863"/>
      <c r="I14" s="863"/>
      <c r="J14" s="865"/>
      <c r="K14" s="865"/>
      <c r="L14" s="864"/>
      <c r="M14" s="864"/>
      <c r="P14" s="863"/>
      <c r="Q14" s="863"/>
      <c r="R14" s="865"/>
      <c r="S14" s="865"/>
      <c r="T14" s="864"/>
      <c r="U14" s="864"/>
    </row>
    <row r="15" spans="3:21" ht="16" customHeight="1">
      <c r="C15" s="1492"/>
      <c r="D15" s="276"/>
      <c r="H15" s="863"/>
      <c r="I15" s="863"/>
      <c r="J15" s="865"/>
      <c r="K15" s="865"/>
      <c r="L15" s="864"/>
      <c r="M15" s="864"/>
      <c r="P15" s="863"/>
      <c r="Q15" s="863"/>
      <c r="R15" s="865"/>
      <c r="S15" s="865"/>
      <c r="T15" s="864"/>
      <c r="U15" s="864"/>
    </row>
    <row r="16" spans="3:21" ht="16" customHeight="1">
      <c r="C16" s="1492"/>
      <c r="D16" s="276"/>
      <c r="H16" s="863"/>
      <c r="I16" s="863"/>
      <c r="J16" s="865"/>
      <c r="K16" s="865"/>
      <c r="L16" s="864"/>
      <c r="M16" s="864"/>
      <c r="P16" s="863"/>
      <c r="Q16" s="863"/>
      <c r="R16" s="865"/>
      <c r="S16" s="865"/>
      <c r="T16" s="864"/>
      <c r="U16" s="864"/>
    </row>
    <row r="17" spans="3:21" ht="17" customHeight="1">
      <c r="C17" s="1493"/>
      <c r="D17" s="319"/>
      <c r="H17" s="863"/>
      <c r="I17" s="863"/>
      <c r="J17" s="865"/>
      <c r="K17" s="865"/>
      <c r="L17" s="864"/>
      <c r="M17" s="864"/>
      <c r="P17" s="863"/>
      <c r="Q17" s="863"/>
      <c r="R17" s="865"/>
      <c r="S17" s="865"/>
      <c r="T17" s="864"/>
      <c r="U17" s="864"/>
    </row>
    <row r="18" spans="3:21" ht="18" customHeight="1">
      <c r="C18" s="1491" t="s">
        <v>83</v>
      </c>
      <c r="D18" s="295"/>
      <c r="F18" s="842">
        <f>F13+7</f>
        <v>45558</v>
      </c>
      <c r="G18">
        <f>G13+1</f>
        <v>3</v>
      </c>
      <c r="H18" s="863">
        <f>H13+5</f>
        <v>15</v>
      </c>
      <c r="I18" s="863">
        <f>H18</f>
        <v>15</v>
      </c>
      <c r="J18" s="865">
        <f>H18*2</f>
        <v>30</v>
      </c>
      <c r="K18" s="865">
        <f>J18</f>
        <v>30</v>
      </c>
      <c r="L18" s="864">
        <f>H18*3</f>
        <v>45</v>
      </c>
      <c r="M18" s="864">
        <f>L18</f>
        <v>45</v>
      </c>
      <c r="O18">
        <f>O13+1</f>
        <v>39</v>
      </c>
      <c r="P18" s="863">
        <f>P13+5</f>
        <v>15</v>
      </c>
      <c r="Q18" s="863">
        <f>Q13+P18</f>
        <v>210</v>
      </c>
      <c r="R18" s="865">
        <f t="shared" ref="R18" si="0">P18*2</f>
        <v>30</v>
      </c>
      <c r="S18" s="865">
        <f t="shared" ref="S18" si="1">R18+S13</f>
        <v>420</v>
      </c>
      <c r="T18" s="864">
        <f t="shared" ref="T18" si="2">P18*3</f>
        <v>45</v>
      </c>
      <c r="U18" s="864">
        <f t="shared" ref="U18" si="3">T18+U13</f>
        <v>630</v>
      </c>
    </row>
    <row r="19" spans="3:21" ht="16" customHeight="1">
      <c r="C19" s="1492"/>
      <c r="D19" s="276"/>
      <c r="H19" s="863"/>
      <c r="I19" s="863"/>
      <c r="J19" s="865"/>
      <c r="K19" s="865"/>
      <c r="L19" s="864"/>
      <c r="M19" s="864"/>
      <c r="P19" s="863"/>
      <c r="Q19" s="863"/>
      <c r="R19" s="865"/>
      <c r="S19" s="865"/>
      <c r="T19" s="864"/>
      <c r="U19" s="864"/>
    </row>
    <row r="20" spans="3:21" ht="16" customHeight="1">
      <c r="C20" s="1492"/>
      <c r="D20" s="276"/>
      <c r="H20" s="863"/>
      <c r="I20" s="863"/>
      <c r="J20" s="865"/>
      <c r="K20" s="865"/>
      <c r="L20" s="864"/>
      <c r="M20" s="864"/>
      <c r="P20" s="863"/>
      <c r="Q20" s="863"/>
      <c r="R20" s="865"/>
      <c r="S20" s="865"/>
      <c r="T20" s="864"/>
      <c r="U20" s="864"/>
    </row>
    <row r="21" spans="3:21" ht="16" customHeight="1">
      <c r="C21" s="1492"/>
      <c r="D21" s="665" t="s">
        <v>817</v>
      </c>
      <c r="H21" s="863"/>
      <c r="I21" s="863"/>
      <c r="J21" s="865"/>
      <c r="K21" s="865"/>
      <c r="L21" s="864"/>
      <c r="M21" s="864"/>
      <c r="P21" s="863"/>
      <c r="Q21" s="863"/>
      <c r="R21" s="865"/>
      <c r="S21" s="865"/>
      <c r="T21" s="864"/>
      <c r="U21" s="864"/>
    </row>
    <row r="22" spans="3:21" ht="17" customHeight="1">
      <c r="C22" s="1493"/>
      <c r="D22" s="319"/>
      <c r="H22" s="863"/>
      <c r="I22" s="863"/>
      <c r="J22" s="865"/>
      <c r="K22" s="865"/>
      <c r="L22" s="864"/>
      <c r="M22" s="864"/>
      <c r="P22" s="863"/>
      <c r="Q22" s="863"/>
      <c r="R22" s="865"/>
      <c r="S22" s="865"/>
      <c r="T22" s="864"/>
      <c r="U22" s="864"/>
    </row>
    <row r="23" spans="3:21" ht="18" customHeight="1">
      <c r="C23" s="1491" t="s">
        <v>105</v>
      </c>
      <c r="D23" s="295"/>
      <c r="F23" s="842">
        <f>F18+7</f>
        <v>45565</v>
      </c>
      <c r="G23">
        <f>G18+1</f>
        <v>4</v>
      </c>
      <c r="H23" s="863">
        <f>H18+5</f>
        <v>20</v>
      </c>
      <c r="I23" s="863">
        <f>H23</f>
        <v>20</v>
      </c>
      <c r="J23" s="865">
        <f>H23*2</f>
        <v>40</v>
      </c>
      <c r="K23" s="865">
        <f>J23</f>
        <v>40</v>
      </c>
      <c r="L23" s="864">
        <f>H23*3</f>
        <v>60</v>
      </c>
      <c r="M23" s="864">
        <f>L23</f>
        <v>60</v>
      </c>
      <c r="O23">
        <f>O18+1</f>
        <v>40</v>
      </c>
      <c r="P23" s="863">
        <f>P18+5</f>
        <v>20</v>
      </c>
      <c r="Q23" s="863">
        <f>Q18+P23</f>
        <v>230</v>
      </c>
      <c r="R23" s="865">
        <f t="shared" ref="R23" si="4">P23*2</f>
        <v>40</v>
      </c>
      <c r="S23" s="865">
        <f t="shared" ref="S23" si="5">R23+S18</f>
        <v>460</v>
      </c>
      <c r="T23" s="864">
        <f t="shared" ref="T23" si="6">P23*3</f>
        <v>60</v>
      </c>
      <c r="U23" s="864">
        <f t="shared" ref="U23" si="7">T23+U18</f>
        <v>690</v>
      </c>
    </row>
    <row r="24" spans="3:21" ht="16" customHeight="1">
      <c r="C24" s="1492"/>
      <c r="D24" s="276"/>
      <c r="H24" s="863"/>
      <c r="I24" s="863"/>
      <c r="J24" s="865"/>
      <c r="K24" s="865"/>
      <c r="L24" s="864"/>
      <c r="M24" s="864"/>
      <c r="P24" s="863"/>
      <c r="Q24" s="863"/>
      <c r="R24" s="865"/>
      <c r="S24" s="865"/>
      <c r="T24" s="864"/>
      <c r="U24" s="864"/>
    </row>
    <row r="25" spans="3:21" ht="16" customHeight="1">
      <c r="C25" s="1492"/>
      <c r="D25" s="276"/>
      <c r="H25" s="863"/>
      <c r="I25" s="863"/>
      <c r="J25" s="865"/>
      <c r="K25" s="865"/>
      <c r="L25" s="864"/>
      <c r="M25" s="864"/>
      <c r="P25" s="863"/>
      <c r="Q25" s="863"/>
      <c r="R25" s="865"/>
      <c r="S25" s="865"/>
      <c r="T25" s="864"/>
      <c r="U25" s="864"/>
    </row>
    <row r="26" spans="3:21" ht="16" customHeight="1">
      <c r="C26" s="1492"/>
      <c r="D26" s="674" t="s">
        <v>818</v>
      </c>
      <c r="H26" s="863"/>
      <c r="I26" s="863"/>
      <c r="J26" s="865"/>
      <c r="K26" s="865"/>
      <c r="L26" s="864"/>
      <c r="M26" s="864"/>
      <c r="P26" s="863"/>
      <c r="Q26" s="863"/>
      <c r="R26" s="865"/>
      <c r="S26" s="865"/>
      <c r="T26" s="864"/>
      <c r="U26" s="864"/>
    </row>
    <row r="27" spans="3:21" ht="17" customHeight="1">
      <c r="C27" s="1493"/>
      <c r="D27" s="319"/>
      <c r="H27" s="863"/>
      <c r="I27" s="863"/>
      <c r="J27" s="865"/>
      <c r="K27" s="865"/>
      <c r="L27" s="864"/>
      <c r="M27" s="864"/>
      <c r="P27" s="863"/>
      <c r="Q27" s="863"/>
      <c r="R27" s="865"/>
      <c r="S27" s="865"/>
      <c r="T27" s="864"/>
      <c r="U27" s="864"/>
    </row>
    <row r="28" spans="3:21" ht="18" customHeight="1">
      <c r="C28" s="1491" t="s">
        <v>138</v>
      </c>
      <c r="D28" s="295"/>
      <c r="F28" s="842">
        <f>F23+7</f>
        <v>45572</v>
      </c>
      <c r="G28">
        <f>G23+1</f>
        <v>5</v>
      </c>
      <c r="H28" s="863">
        <f>H23+5</f>
        <v>25</v>
      </c>
      <c r="I28" s="863">
        <f>H28</f>
        <v>25</v>
      </c>
      <c r="J28" s="865">
        <f>H28*2</f>
        <v>50</v>
      </c>
      <c r="K28" s="865">
        <f>J28</f>
        <v>50</v>
      </c>
      <c r="L28" s="864">
        <f>H28*3</f>
        <v>75</v>
      </c>
      <c r="M28" s="864">
        <f>L28</f>
        <v>75</v>
      </c>
      <c r="O28">
        <f>O23+1</f>
        <v>41</v>
      </c>
      <c r="P28" s="863">
        <f>P23+5</f>
        <v>25</v>
      </c>
      <c r="Q28" s="863">
        <f>Q23+P28</f>
        <v>255</v>
      </c>
      <c r="R28" s="865">
        <f t="shared" ref="R28" si="8">P28*2</f>
        <v>50</v>
      </c>
      <c r="S28" s="865">
        <f t="shared" ref="S28" si="9">R28+S23</f>
        <v>510</v>
      </c>
      <c r="T28" s="864">
        <f t="shared" ref="T28" si="10">P28*3</f>
        <v>75</v>
      </c>
      <c r="U28" s="864">
        <f t="shared" ref="U28" si="11">T28+U23</f>
        <v>765</v>
      </c>
    </row>
    <row r="29" spans="3:21" ht="16" customHeight="1">
      <c r="C29" s="1492"/>
      <c r="D29" s="672" t="s">
        <v>797</v>
      </c>
      <c r="H29" s="863"/>
      <c r="I29" s="863"/>
      <c r="J29" s="865"/>
      <c r="K29" s="865"/>
      <c r="L29" s="864"/>
      <c r="M29" s="864"/>
      <c r="P29" s="863"/>
      <c r="Q29" s="863"/>
      <c r="R29" s="865"/>
      <c r="S29" s="865"/>
      <c r="T29" s="864"/>
      <c r="U29" s="864"/>
    </row>
    <row r="30" spans="3:21" ht="16" customHeight="1">
      <c r="C30" s="1492"/>
      <c r="D30" s="276"/>
      <c r="H30" s="863"/>
      <c r="I30" s="863"/>
      <c r="J30" s="865"/>
      <c r="K30" s="865"/>
      <c r="L30" s="864"/>
      <c r="M30" s="864"/>
      <c r="P30" s="863"/>
      <c r="Q30" s="863"/>
      <c r="R30" s="865"/>
      <c r="S30" s="865"/>
      <c r="T30" s="864"/>
      <c r="U30" s="864"/>
    </row>
    <row r="31" spans="3:21" ht="16" customHeight="1">
      <c r="C31" s="1492"/>
      <c r="D31" s="276"/>
      <c r="H31" s="863"/>
      <c r="I31" s="863"/>
      <c r="J31" s="865"/>
      <c r="K31" s="865"/>
      <c r="L31" s="864"/>
      <c r="M31" s="864"/>
      <c r="P31" s="863"/>
      <c r="Q31" s="863"/>
      <c r="R31" s="865"/>
      <c r="S31" s="865"/>
      <c r="T31" s="864"/>
      <c r="U31" s="864"/>
    </row>
    <row r="32" spans="3:21" ht="17" customHeight="1">
      <c r="C32" s="1493"/>
      <c r="D32" s="319"/>
      <c r="H32" s="863"/>
      <c r="I32" s="863"/>
      <c r="J32" s="865"/>
      <c r="K32" s="865"/>
      <c r="L32" s="864"/>
      <c r="M32" s="864"/>
      <c r="P32" s="863"/>
      <c r="Q32" s="863"/>
      <c r="R32" s="865"/>
      <c r="S32" s="865"/>
      <c r="T32" s="864"/>
      <c r="U32" s="864"/>
    </row>
    <row r="33" spans="3:21" ht="18" customHeight="1">
      <c r="C33" s="1491" t="s">
        <v>194</v>
      </c>
      <c r="D33" s="295"/>
      <c r="F33" s="842">
        <f>F28+7</f>
        <v>45579</v>
      </c>
      <c r="G33">
        <f>G28+1</f>
        <v>6</v>
      </c>
      <c r="H33" s="863">
        <f>H28+5</f>
        <v>30</v>
      </c>
      <c r="I33" s="863">
        <f>H33</f>
        <v>30</v>
      </c>
      <c r="J33" s="865">
        <f>H33*2</f>
        <v>60</v>
      </c>
      <c r="K33" s="865">
        <f>J33</f>
        <v>60</v>
      </c>
      <c r="L33" s="864">
        <f>H33*3</f>
        <v>90</v>
      </c>
      <c r="M33" s="864">
        <f>L33</f>
        <v>90</v>
      </c>
      <c r="O33">
        <f>O28+1</f>
        <v>42</v>
      </c>
      <c r="P33" s="863">
        <f>P28+5</f>
        <v>30</v>
      </c>
      <c r="Q33" s="863">
        <f>Q28+P33</f>
        <v>285</v>
      </c>
      <c r="R33" s="865">
        <f t="shared" ref="R33" si="12">P33*2</f>
        <v>60</v>
      </c>
      <c r="S33" s="865">
        <f t="shared" ref="S33" si="13">R33+S28</f>
        <v>570</v>
      </c>
      <c r="T33" s="864">
        <f t="shared" ref="T33" si="14">P33*3</f>
        <v>90</v>
      </c>
      <c r="U33" s="864">
        <f t="shared" ref="U33" si="15">T33+U28</f>
        <v>855</v>
      </c>
    </row>
    <row r="34" spans="3:21" ht="16" customHeight="1">
      <c r="C34" s="1492"/>
      <c r="D34" s="276"/>
      <c r="H34" s="863"/>
      <c r="I34" s="863"/>
      <c r="J34" s="865"/>
      <c r="K34" s="865"/>
      <c r="L34" s="864"/>
      <c r="M34" s="864"/>
      <c r="P34" s="863"/>
      <c r="Q34" s="863"/>
      <c r="R34" s="865"/>
      <c r="S34" s="865"/>
      <c r="T34" s="864"/>
      <c r="U34" s="864"/>
    </row>
    <row r="35" spans="3:21" ht="16" customHeight="1">
      <c r="C35" s="1492"/>
      <c r="D35" s="276"/>
      <c r="H35" s="863"/>
      <c r="I35" s="863"/>
      <c r="J35" s="865"/>
      <c r="K35" s="865"/>
      <c r="L35" s="864"/>
      <c r="M35" s="864"/>
      <c r="P35" s="863"/>
      <c r="Q35" s="863"/>
      <c r="R35" s="865"/>
      <c r="S35" s="865"/>
      <c r="T35" s="864"/>
      <c r="U35" s="864"/>
    </row>
    <row r="36" spans="3:21" ht="16" customHeight="1">
      <c r="C36" s="1492"/>
      <c r="D36" s="276"/>
      <c r="H36" s="863"/>
      <c r="I36" s="863"/>
      <c r="J36" s="865"/>
      <c r="K36" s="865"/>
      <c r="L36" s="864"/>
      <c r="M36" s="864"/>
      <c r="P36" s="863"/>
      <c r="Q36" s="863"/>
      <c r="R36" s="865"/>
      <c r="S36" s="865"/>
      <c r="T36" s="864"/>
      <c r="U36" s="864"/>
    </row>
    <row r="37" spans="3:21" ht="17" customHeight="1">
      <c r="C37" s="1493"/>
      <c r="D37" s="319"/>
      <c r="H37" s="863"/>
      <c r="I37" s="863"/>
      <c r="J37" s="865"/>
      <c r="K37" s="865"/>
      <c r="L37" s="864"/>
      <c r="M37" s="864"/>
      <c r="P37" s="863"/>
      <c r="Q37" s="863"/>
      <c r="R37" s="865"/>
      <c r="S37" s="865"/>
      <c r="T37" s="864"/>
      <c r="U37" s="864"/>
    </row>
    <row r="38" spans="3:21" ht="18" customHeight="1">
      <c r="C38" s="1491" t="s">
        <v>799</v>
      </c>
      <c r="D38" s="295"/>
      <c r="F38" s="842">
        <f>F33+7</f>
        <v>45586</v>
      </c>
      <c r="G38">
        <f>G33+1</f>
        <v>7</v>
      </c>
      <c r="H38" s="863">
        <f>H33+5</f>
        <v>35</v>
      </c>
      <c r="I38" s="863">
        <f>H38</f>
        <v>35</v>
      </c>
      <c r="J38" s="865">
        <f>H38*2</f>
        <v>70</v>
      </c>
      <c r="K38" s="865">
        <f>J38</f>
        <v>70</v>
      </c>
      <c r="L38" s="864">
        <f>H38*3</f>
        <v>105</v>
      </c>
      <c r="M38" s="864">
        <f>L38</f>
        <v>105</v>
      </c>
      <c r="O38">
        <f>O33+1</f>
        <v>43</v>
      </c>
      <c r="P38" s="863">
        <f>P33+5</f>
        <v>35</v>
      </c>
      <c r="Q38" s="863">
        <f>Q33+P38</f>
        <v>320</v>
      </c>
      <c r="R38" s="865">
        <f t="shared" ref="R38" si="16">P38*2</f>
        <v>70</v>
      </c>
      <c r="S38" s="865">
        <f t="shared" ref="S38" si="17">R38+S33</f>
        <v>640</v>
      </c>
      <c r="T38" s="864">
        <f t="shared" ref="T38" si="18">P38*3</f>
        <v>105</v>
      </c>
      <c r="U38" s="864">
        <f t="shared" ref="U38" si="19">T38+U33</f>
        <v>960</v>
      </c>
    </row>
    <row r="39" spans="3:21" ht="18" customHeight="1">
      <c r="C39" s="1492"/>
      <c r="D39" s="276"/>
      <c r="H39" s="863"/>
      <c r="I39" s="863"/>
      <c r="J39" s="865"/>
      <c r="K39" s="865"/>
      <c r="L39" s="864"/>
      <c r="M39" s="864"/>
      <c r="P39" s="863"/>
      <c r="Q39" s="863"/>
      <c r="R39" s="865"/>
      <c r="S39" s="865"/>
      <c r="T39" s="864"/>
      <c r="U39" s="864"/>
    </row>
    <row r="40" spans="3:21" ht="18" customHeight="1">
      <c r="C40" s="1492"/>
      <c r="D40" s="276"/>
      <c r="H40" s="863"/>
      <c r="I40" s="863"/>
      <c r="J40" s="865"/>
      <c r="K40" s="865"/>
      <c r="L40" s="864"/>
      <c r="M40" s="864"/>
      <c r="P40" s="863"/>
      <c r="Q40" s="863"/>
      <c r="R40" s="865"/>
      <c r="S40" s="865"/>
      <c r="T40" s="864"/>
      <c r="U40" s="864"/>
    </row>
    <row r="41" spans="3:21" ht="18" customHeight="1">
      <c r="C41" s="1492"/>
      <c r="D41" s="276"/>
      <c r="H41" s="863"/>
      <c r="I41" s="863"/>
      <c r="J41" s="865"/>
      <c r="K41" s="865"/>
      <c r="L41" s="864"/>
      <c r="M41" s="864"/>
      <c r="P41" s="863"/>
      <c r="Q41" s="863"/>
      <c r="R41" s="865"/>
      <c r="S41" s="865"/>
      <c r="T41" s="864"/>
      <c r="U41" s="864"/>
    </row>
    <row r="42" spans="3:21" ht="18" customHeight="1">
      <c r="C42" s="1493"/>
      <c r="D42" s="319"/>
      <c r="H42" s="863"/>
      <c r="I42" s="863"/>
      <c r="J42" s="865"/>
      <c r="K42" s="865"/>
      <c r="L42" s="864"/>
      <c r="M42" s="864"/>
      <c r="P42" s="863"/>
      <c r="Q42" s="863"/>
      <c r="R42" s="865"/>
      <c r="S42" s="865"/>
      <c r="T42" s="864"/>
      <c r="U42" s="864"/>
    </row>
    <row r="43" spans="3:21" ht="15" customHeight="1">
      <c r="C43" s="1418" t="s">
        <v>6</v>
      </c>
      <c r="D43" s="771"/>
      <c r="F43" s="842">
        <f>F38+7</f>
        <v>45593</v>
      </c>
      <c r="H43" s="863"/>
      <c r="I43" s="863"/>
      <c r="J43" s="865"/>
      <c r="K43" s="865"/>
      <c r="L43" s="864"/>
      <c r="M43" s="864"/>
      <c r="P43" s="863"/>
      <c r="Q43" s="863"/>
      <c r="R43" s="865"/>
      <c r="S43" s="865"/>
      <c r="T43" s="864"/>
      <c r="U43" s="864"/>
    </row>
    <row r="44" spans="3:21" ht="18" customHeight="1">
      <c r="C44" s="1418"/>
      <c r="D44" s="772"/>
      <c r="H44" s="863"/>
      <c r="I44" s="863"/>
      <c r="J44" s="865"/>
      <c r="K44" s="865"/>
      <c r="L44" s="864"/>
      <c r="M44" s="864"/>
      <c r="P44" s="863"/>
      <c r="Q44" s="863"/>
      <c r="R44" s="865"/>
      <c r="S44" s="865"/>
      <c r="T44" s="864"/>
      <c r="U44" s="864"/>
    </row>
    <row r="45" spans="3:21" ht="18" customHeight="1">
      <c r="C45" s="1418"/>
      <c r="D45" s="772"/>
      <c r="H45" s="863"/>
      <c r="I45" s="863"/>
      <c r="J45" s="865"/>
      <c r="K45" s="865"/>
      <c r="L45" s="864"/>
      <c r="M45" s="864"/>
      <c r="P45" s="863"/>
      <c r="Q45" s="863"/>
      <c r="R45" s="865"/>
      <c r="S45" s="865"/>
      <c r="T45" s="864"/>
      <c r="U45" s="864"/>
    </row>
    <row r="46" spans="3:21" ht="18" customHeight="1">
      <c r="C46" s="1418"/>
      <c r="D46" s="772"/>
      <c r="H46" s="863"/>
      <c r="I46" s="863"/>
      <c r="J46" s="865"/>
      <c r="K46" s="865"/>
      <c r="L46" s="864"/>
      <c r="M46" s="864"/>
      <c r="P46" s="863"/>
      <c r="Q46" s="863"/>
      <c r="R46" s="865"/>
      <c r="S46" s="865"/>
      <c r="T46" s="864"/>
      <c r="U46" s="864"/>
    </row>
    <row r="47" spans="3:21" ht="18" customHeight="1">
      <c r="C47" s="1418"/>
      <c r="D47" s="773"/>
      <c r="H47" s="863"/>
      <c r="I47" s="863"/>
      <c r="J47" s="865"/>
      <c r="K47" s="865"/>
      <c r="L47" s="864"/>
      <c r="M47" s="864"/>
      <c r="P47" s="863"/>
      <c r="Q47" s="863"/>
      <c r="R47" s="865"/>
      <c r="S47" s="865"/>
      <c r="T47" s="864"/>
      <c r="U47" s="864"/>
    </row>
    <row r="48" spans="3:21" ht="15" customHeight="1">
      <c r="C48" s="1418" t="s">
        <v>17</v>
      </c>
      <c r="D48" s="703"/>
      <c r="F48" s="842">
        <f>F43+7</f>
        <v>45600</v>
      </c>
      <c r="G48">
        <f>G38+1</f>
        <v>8</v>
      </c>
      <c r="H48" s="863">
        <f>H43+5</f>
        <v>5</v>
      </c>
      <c r="I48" s="863">
        <f>H48+I$38</f>
        <v>40</v>
      </c>
      <c r="J48" s="865">
        <f>H48*2</f>
        <v>10</v>
      </c>
      <c r="K48" s="865">
        <f>J48+K$38</f>
        <v>80</v>
      </c>
      <c r="L48" s="864">
        <f>H48*3</f>
        <v>15</v>
      </c>
      <c r="M48" s="864">
        <f>L48+M$38</f>
        <v>120</v>
      </c>
      <c r="O48">
        <f>O38+1</f>
        <v>44</v>
      </c>
      <c r="P48" s="863">
        <f>P43+5</f>
        <v>5</v>
      </c>
      <c r="Q48" s="863">
        <f>P48+Q$38</f>
        <v>325</v>
      </c>
      <c r="R48" s="865">
        <f>P48*2</f>
        <v>10</v>
      </c>
      <c r="S48" s="865">
        <f>R48+S$38</f>
        <v>650</v>
      </c>
      <c r="T48" s="864">
        <f>P48*3</f>
        <v>15</v>
      </c>
      <c r="U48" s="864">
        <f>T48+U$38</f>
        <v>975</v>
      </c>
    </row>
    <row r="49" spans="3:21" ht="18" customHeight="1">
      <c r="C49" s="1418"/>
      <c r="D49" s="704"/>
      <c r="H49" s="863"/>
      <c r="I49" s="863"/>
      <c r="J49" s="865"/>
      <c r="K49" s="865"/>
      <c r="L49" s="864"/>
      <c r="M49" s="864"/>
      <c r="P49" s="863"/>
      <c r="Q49" s="863"/>
      <c r="R49" s="865"/>
      <c r="S49" s="865"/>
      <c r="T49" s="864"/>
      <c r="U49" s="864"/>
    </row>
    <row r="50" spans="3:21" ht="18" customHeight="1">
      <c r="C50" s="1418"/>
      <c r="D50" s="704"/>
      <c r="H50" s="863"/>
      <c r="I50" s="863"/>
      <c r="J50" s="865"/>
      <c r="K50" s="865"/>
      <c r="L50" s="864"/>
      <c r="M50" s="864"/>
      <c r="P50" s="863"/>
      <c r="Q50" s="863"/>
      <c r="R50" s="865"/>
      <c r="S50" s="865"/>
      <c r="T50" s="864"/>
      <c r="U50" s="864"/>
    </row>
    <row r="51" spans="3:21" ht="18" customHeight="1">
      <c r="C51" s="1418"/>
      <c r="D51" s="704"/>
      <c r="H51" s="863"/>
      <c r="I51" s="863"/>
      <c r="J51" s="865"/>
      <c r="K51" s="865"/>
      <c r="L51" s="864"/>
      <c r="M51" s="864"/>
      <c r="P51" s="863"/>
      <c r="Q51" s="863"/>
      <c r="R51" s="865"/>
      <c r="S51" s="865"/>
      <c r="T51" s="864"/>
      <c r="U51" s="864"/>
    </row>
    <row r="52" spans="3:21" ht="18" customHeight="1">
      <c r="C52" s="1418"/>
      <c r="D52" s="705"/>
      <c r="H52" s="863"/>
      <c r="I52" s="863"/>
      <c r="J52" s="865"/>
      <c r="K52" s="865"/>
      <c r="L52" s="864"/>
      <c r="M52" s="864"/>
      <c r="P52" s="863"/>
      <c r="Q52" s="863"/>
      <c r="R52" s="865"/>
      <c r="S52" s="865"/>
      <c r="T52" s="864"/>
      <c r="U52" s="864"/>
    </row>
    <row r="53" spans="3:21" ht="15" customHeight="1">
      <c r="C53" s="1418" t="s">
        <v>34</v>
      </c>
      <c r="D53" s="295"/>
      <c r="F53" s="842">
        <f>F48+7</f>
        <v>45607</v>
      </c>
      <c r="G53">
        <f>G48+1</f>
        <v>9</v>
      </c>
      <c r="H53" s="863">
        <f>H48+5</f>
        <v>10</v>
      </c>
      <c r="I53" s="863">
        <f>H53+I$38</f>
        <v>45</v>
      </c>
      <c r="J53" s="865">
        <f>H53*2</f>
        <v>20</v>
      </c>
      <c r="K53" s="865">
        <f>J53+K$38</f>
        <v>90</v>
      </c>
      <c r="L53" s="864">
        <f>H53*3</f>
        <v>30</v>
      </c>
      <c r="M53" s="864">
        <f>L53+M$38</f>
        <v>135</v>
      </c>
      <c r="O53">
        <f>O48+1</f>
        <v>45</v>
      </c>
      <c r="P53" s="863">
        <f>P48+5</f>
        <v>10</v>
      </c>
      <c r="Q53" s="863">
        <f>P53+Q$38</f>
        <v>330</v>
      </c>
      <c r="R53" s="865">
        <f>P53*2</f>
        <v>20</v>
      </c>
      <c r="S53" s="865">
        <f>R53+S$38</f>
        <v>660</v>
      </c>
      <c r="T53" s="864">
        <f>P53*3</f>
        <v>30</v>
      </c>
      <c r="U53" s="864">
        <f>T53+U$38</f>
        <v>990</v>
      </c>
    </row>
    <row r="54" spans="3:21" ht="18" customHeight="1">
      <c r="C54" s="1418"/>
      <c r="D54" s="276"/>
      <c r="H54" s="863"/>
      <c r="I54" s="863"/>
      <c r="J54" s="865"/>
      <c r="K54" s="865"/>
      <c r="L54" s="864"/>
      <c r="M54" s="864"/>
      <c r="P54" s="863"/>
      <c r="Q54" s="863"/>
      <c r="R54" s="865"/>
      <c r="S54" s="865"/>
      <c r="T54" s="864"/>
      <c r="U54" s="864"/>
    </row>
    <row r="55" spans="3:21" ht="18" customHeight="1">
      <c r="C55" s="1418"/>
      <c r="D55" s="276"/>
      <c r="H55" s="863"/>
      <c r="I55" s="863"/>
      <c r="J55" s="865"/>
      <c r="K55" s="865"/>
      <c r="L55" s="864"/>
      <c r="M55" s="864"/>
      <c r="P55" s="863"/>
      <c r="Q55" s="863"/>
      <c r="R55" s="865"/>
      <c r="S55" s="865"/>
      <c r="T55" s="864"/>
      <c r="U55" s="864"/>
    </row>
    <row r="56" spans="3:21" ht="18" customHeight="1">
      <c r="C56" s="1418"/>
      <c r="D56" s="276"/>
      <c r="H56" s="863"/>
      <c r="I56" s="863"/>
      <c r="J56" s="865"/>
      <c r="K56" s="865"/>
      <c r="L56" s="864"/>
      <c r="M56" s="864"/>
      <c r="P56" s="863"/>
      <c r="Q56" s="863"/>
      <c r="R56" s="865"/>
      <c r="S56" s="865"/>
      <c r="T56" s="864"/>
      <c r="U56" s="864"/>
    </row>
    <row r="57" spans="3:21" ht="18" customHeight="1">
      <c r="C57" s="1418"/>
      <c r="D57" s="319"/>
      <c r="H57" s="863"/>
      <c r="I57" s="863"/>
      <c r="J57" s="865"/>
      <c r="K57" s="865"/>
      <c r="L57" s="864"/>
      <c r="M57" s="864"/>
      <c r="P57" s="863"/>
      <c r="Q57" s="863"/>
      <c r="R57" s="865"/>
      <c r="S57" s="865"/>
      <c r="T57" s="864"/>
      <c r="U57" s="864"/>
    </row>
    <row r="58" spans="3:21" ht="15" customHeight="1">
      <c r="C58" s="1418" t="s">
        <v>70</v>
      </c>
      <c r="D58" s="295"/>
      <c r="F58" s="842">
        <f>F53+7</f>
        <v>45614</v>
      </c>
      <c r="G58">
        <f>G53+1</f>
        <v>10</v>
      </c>
      <c r="H58" s="863">
        <f>H53+5</f>
        <v>15</v>
      </c>
      <c r="I58" s="863">
        <f>H58+I$38</f>
        <v>50</v>
      </c>
      <c r="J58" s="865">
        <f>H58*2</f>
        <v>30</v>
      </c>
      <c r="K58" s="865">
        <f>J58+K$38</f>
        <v>100</v>
      </c>
      <c r="L58" s="864">
        <f>H58*3</f>
        <v>45</v>
      </c>
      <c r="M58" s="864">
        <f>L58+M$38</f>
        <v>150</v>
      </c>
      <c r="O58">
        <f>O53+1</f>
        <v>46</v>
      </c>
      <c r="P58" s="863">
        <f>P53+5</f>
        <v>15</v>
      </c>
      <c r="Q58" s="863">
        <f>P58+Q$38</f>
        <v>335</v>
      </c>
      <c r="R58" s="865">
        <f>P58*2</f>
        <v>30</v>
      </c>
      <c r="S58" s="865">
        <f>R58+S$38</f>
        <v>670</v>
      </c>
      <c r="T58" s="864">
        <f>P58*3</f>
        <v>45</v>
      </c>
      <c r="U58" s="864">
        <f>T58+U$38</f>
        <v>1005</v>
      </c>
    </row>
    <row r="59" spans="3:21" ht="18" customHeight="1">
      <c r="C59" s="1418"/>
      <c r="D59" s="672" t="s">
        <v>797</v>
      </c>
      <c r="H59" s="863"/>
      <c r="I59" s="863"/>
      <c r="J59" s="865"/>
      <c r="K59" s="865"/>
      <c r="L59" s="864"/>
      <c r="M59" s="864"/>
      <c r="P59" s="863"/>
      <c r="Q59" s="863"/>
      <c r="R59" s="865"/>
      <c r="S59" s="865"/>
      <c r="T59" s="864"/>
      <c r="U59" s="864"/>
    </row>
    <row r="60" spans="3:21" ht="18" customHeight="1">
      <c r="C60" s="1418"/>
      <c r="D60" s="276"/>
      <c r="H60" s="863"/>
      <c r="I60" s="863"/>
      <c r="J60" s="865"/>
      <c r="K60" s="865"/>
      <c r="L60" s="864"/>
      <c r="M60" s="864"/>
      <c r="P60" s="863"/>
      <c r="Q60" s="863"/>
      <c r="R60" s="865"/>
      <c r="S60" s="865"/>
      <c r="T60" s="864"/>
      <c r="U60" s="864"/>
    </row>
    <row r="61" spans="3:21" ht="18" customHeight="1">
      <c r="C61" s="1418"/>
      <c r="D61" s="276"/>
      <c r="H61" s="863"/>
      <c r="I61" s="863"/>
      <c r="J61" s="865"/>
      <c r="K61" s="865"/>
      <c r="L61" s="864"/>
      <c r="M61" s="864"/>
      <c r="P61" s="863"/>
      <c r="Q61" s="863"/>
      <c r="R61" s="865"/>
      <c r="S61" s="865"/>
      <c r="T61" s="864"/>
      <c r="U61" s="864"/>
    </row>
    <row r="62" spans="3:21" ht="18" customHeight="1">
      <c r="C62" s="1418"/>
      <c r="D62" s="319"/>
      <c r="H62" s="863"/>
      <c r="I62" s="863"/>
      <c r="J62" s="865"/>
      <c r="K62" s="865"/>
      <c r="L62" s="864"/>
      <c r="M62" s="864"/>
      <c r="P62" s="863"/>
      <c r="Q62" s="863"/>
      <c r="R62" s="865"/>
      <c r="S62" s="865"/>
      <c r="T62" s="864"/>
      <c r="U62" s="864"/>
    </row>
    <row r="63" spans="3:21" ht="15" customHeight="1">
      <c r="C63" s="1418" t="s">
        <v>98</v>
      </c>
      <c r="D63" s="673" t="s">
        <v>803</v>
      </c>
      <c r="F63" s="842">
        <f>F58+7</f>
        <v>45621</v>
      </c>
      <c r="G63">
        <f>G58+1</f>
        <v>11</v>
      </c>
      <c r="H63" s="863">
        <f>H58+5</f>
        <v>20</v>
      </c>
      <c r="I63" s="863">
        <f>H63+I$38</f>
        <v>55</v>
      </c>
      <c r="J63" s="865">
        <f>H63*2</f>
        <v>40</v>
      </c>
      <c r="K63" s="865">
        <f>J63+K$38</f>
        <v>110</v>
      </c>
      <c r="L63" s="864">
        <f>H63*3</f>
        <v>60</v>
      </c>
      <c r="M63" s="864">
        <f>L63+M$38</f>
        <v>165</v>
      </c>
      <c r="O63">
        <f>O58+1</f>
        <v>47</v>
      </c>
      <c r="P63" s="863">
        <f>P58+5</f>
        <v>20</v>
      </c>
      <c r="Q63" s="863">
        <f>P63+Q$38</f>
        <v>340</v>
      </c>
      <c r="R63" s="865">
        <f>P63*2</f>
        <v>40</v>
      </c>
      <c r="S63" s="865">
        <f>R63+S$38</f>
        <v>680</v>
      </c>
      <c r="T63" s="864">
        <f>P63*3</f>
        <v>60</v>
      </c>
      <c r="U63" s="864">
        <f>T63+U$38</f>
        <v>1020</v>
      </c>
    </row>
    <row r="64" spans="3:21" ht="18" customHeight="1">
      <c r="C64" s="1418"/>
      <c r="D64" s="669"/>
      <c r="H64" s="863"/>
      <c r="I64" s="863"/>
      <c r="J64" s="865"/>
      <c r="K64" s="865"/>
      <c r="L64" s="864"/>
      <c r="M64" s="864"/>
      <c r="P64" s="863"/>
      <c r="Q64" s="863"/>
      <c r="R64" s="865"/>
      <c r="S64" s="865"/>
      <c r="T64" s="864"/>
      <c r="U64" s="864"/>
    </row>
    <row r="65" spans="3:21" ht="18" customHeight="1">
      <c r="C65" s="1418"/>
      <c r="D65" s="669"/>
      <c r="H65" s="863"/>
      <c r="I65" s="863"/>
      <c r="J65" s="865"/>
      <c r="K65" s="865"/>
      <c r="L65" s="864"/>
      <c r="M65" s="864"/>
      <c r="P65" s="863"/>
      <c r="Q65" s="863"/>
      <c r="R65" s="865"/>
      <c r="S65" s="865"/>
      <c r="T65" s="864"/>
      <c r="U65" s="864"/>
    </row>
    <row r="66" spans="3:21" ht="18" customHeight="1">
      <c r="C66" s="1418"/>
      <c r="D66" s="669"/>
      <c r="H66" s="863"/>
      <c r="I66" s="863"/>
      <c r="J66" s="865"/>
      <c r="K66" s="865"/>
      <c r="L66" s="864"/>
      <c r="M66" s="864"/>
      <c r="P66" s="863"/>
      <c r="Q66" s="863"/>
      <c r="R66" s="865"/>
      <c r="S66" s="865"/>
      <c r="T66" s="864"/>
      <c r="U66" s="864"/>
    </row>
    <row r="67" spans="3:21" ht="18" customHeight="1">
      <c r="C67" s="1418"/>
      <c r="D67" s="670"/>
      <c r="H67" s="863"/>
      <c r="I67" s="863"/>
      <c r="J67" s="865"/>
      <c r="K67" s="865"/>
      <c r="L67" s="864"/>
      <c r="M67" s="864"/>
      <c r="P67" s="863"/>
      <c r="Q67" s="863"/>
      <c r="R67" s="865"/>
      <c r="S67" s="865"/>
      <c r="T67" s="864"/>
      <c r="U67" s="864"/>
    </row>
    <row r="68" spans="3:21" ht="15" customHeight="1">
      <c r="C68" s="1418" t="s">
        <v>126</v>
      </c>
      <c r="D68" s="295"/>
      <c r="F68" s="842">
        <f>F63+7</f>
        <v>45628</v>
      </c>
      <c r="G68">
        <f>G63+1</f>
        <v>12</v>
      </c>
      <c r="H68" s="863">
        <f>H63+5</f>
        <v>25</v>
      </c>
      <c r="I68" s="863">
        <f>H68+I$38</f>
        <v>60</v>
      </c>
      <c r="J68" s="865">
        <f>H68*2</f>
        <v>50</v>
      </c>
      <c r="K68" s="865">
        <f>J68+K$38</f>
        <v>120</v>
      </c>
      <c r="L68" s="864">
        <f>H68*3</f>
        <v>75</v>
      </c>
      <c r="M68" s="864">
        <f>L68+M$38</f>
        <v>180</v>
      </c>
      <c r="O68">
        <f>O63+1</f>
        <v>48</v>
      </c>
      <c r="P68" s="863">
        <f>P63+5</f>
        <v>25</v>
      </c>
      <c r="Q68" s="863">
        <f>P68+Q$38</f>
        <v>345</v>
      </c>
      <c r="R68" s="865">
        <f>P68*2</f>
        <v>50</v>
      </c>
      <c r="S68" s="865">
        <f>R68+S$38</f>
        <v>690</v>
      </c>
      <c r="T68" s="864">
        <f>P68*3</f>
        <v>75</v>
      </c>
      <c r="U68" s="864">
        <f>T68+U$38</f>
        <v>1035</v>
      </c>
    </row>
    <row r="69" spans="3:21" ht="18" customHeight="1">
      <c r="C69" s="1418"/>
      <c r="D69" s="276"/>
      <c r="H69" s="863"/>
      <c r="I69" s="863"/>
      <c r="J69" s="865"/>
      <c r="K69" s="865"/>
      <c r="L69" s="864"/>
      <c r="M69" s="864"/>
      <c r="P69" s="863"/>
      <c r="Q69" s="863"/>
      <c r="R69" s="865"/>
      <c r="S69" s="865"/>
      <c r="T69" s="864"/>
      <c r="U69" s="864"/>
    </row>
    <row r="70" spans="3:21" ht="18" customHeight="1">
      <c r="C70" s="1418"/>
      <c r="D70" s="276"/>
      <c r="H70" s="863"/>
      <c r="I70" s="863"/>
      <c r="J70" s="865"/>
      <c r="K70" s="865"/>
      <c r="L70" s="864"/>
      <c r="M70" s="864"/>
      <c r="P70" s="863"/>
      <c r="Q70" s="863"/>
      <c r="R70" s="865"/>
      <c r="S70" s="865"/>
      <c r="T70" s="864"/>
      <c r="U70" s="864"/>
    </row>
    <row r="71" spans="3:21" ht="18" customHeight="1">
      <c r="C71" s="1418"/>
      <c r="D71" s="276"/>
      <c r="H71" s="863"/>
      <c r="I71" s="863"/>
      <c r="J71" s="865"/>
      <c r="K71" s="865"/>
      <c r="L71" s="864"/>
      <c r="M71" s="864"/>
      <c r="P71" s="863"/>
      <c r="Q71" s="863"/>
      <c r="R71" s="865"/>
      <c r="S71" s="865"/>
      <c r="T71" s="864"/>
      <c r="U71" s="864"/>
    </row>
    <row r="72" spans="3:21" ht="18" customHeight="1">
      <c r="C72" s="1418"/>
      <c r="D72" s="319"/>
      <c r="H72" s="863"/>
      <c r="I72" s="863"/>
      <c r="J72" s="865"/>
      <c r="K72" s="865"/>
      <c r="L72" s="864"/>
      <c r="M72" s="864"/>
      <c r="P72" s="863"/>
      <c r="Q72" s="863"/>
      <c r="R72" s="865"/>
      <c r="S72" s="865"/>
      <c r="T72" s="864"/>
      <c r="U72" s="864"/>
    </row>
    <row r="73" spans="3:21" ht="15" customHeight="1">
      <c r="C73" s="1418" t="s">
        <v>159</v>
      </c>
      <c r="D73" s="295"/>
      <c r="F73" s="842">
        <f>F68+7</f>
        <v>45635</v>
      </c>
      <c r="G73">
        <f>G68+1</f>
        <v>13</v>
      </c>
      <c r="H73" s="863">
        <f>H68+5</f>
        <v>30</v>
      </c>
      <c r="I73" s="863">
        <f>H73+I$38</f>
        <v>65</v>
      </c>
      <c r="J73" s="865">
        <f>H73*2</f>
        <v>60</v>
      </c>
      <c r="K73" s="865">
        <f>J73+K$38</f>
        <v>130</v>
      </c>
      <c r="L73" s="864">
        <f>H73*3</f>
        <v>90</v>
      </c>
      <c r="M73" s="864">
        <f>L73+M$38</f>
        <v>195</v>
      </c>
      <c r="O73">
        <f>O68+1</f>
        <v>49</v>
      </c>
      <c r="P73" s="863">
        <f>P68+5</f>
        <v>30</v>
      </c>
      <c r="Q73" s="863">
        <f>P73+Q$38</f>
        <v>350</v>
      </c>
      <c r="R73" s="865">
        <f>P73*2</f>
        <v>60</v>
      </c>
      <c r="S73" s="865">
        <f>R73+S$38</f>
        <v>700</v>
      </c>
      <c r="T73" s="864">
        <f>P73*3</f>
        <v>90</v>
      </c>
      <c r="U73" s="864">
        <f>T73+U$38</f>
        <v>1050</v>
      </c>
    </row>
    <row r="74" spans="3:21" ht="18" customHeight="1">
      <c r="C74" s="1418"/>
      <c r="D74" s="276"/>
      <c r="H74" s="863"/>
      <c r="I74" s="863"/>
      <c r="J74" s="865"/>
      <c r="K74" s="865"/>
      <c r="L74" s="864"/>
      <c r="M74" s="864"/>
      <c r="P74" s="863"/>
      <c r="Q74" s="863"/>
      <c r="R74" s="865"/>
      <c r="S74" s="865"/>
      <c r="T74" s="864"/>
      <c r="U74" s="864"/>
    </row>
    <row r="75" spans="3:21" ht="18" customHeight="1">
      <c r="C75" s="1418"/>
      <c r="D75" s="276"/>
      <c r="H75" s="863"/>
      <c r="I75" s="863"/>
      <c r="J75" s="865"/>
      <c r="K75" s="865"/>
      <c r="L75" s="864"/>
      <c r="M75" s="864"/>
      <c r="P75" s="863"/>
      <c r="Q75" s="863"/>
      <c r="R75" s="865"/>
      <c r="S75" s="865"/>
      <c r="T75" s="864"/>
      <c r="U75" s="864"/>
    </row>
    <row r="76" spans="3:21" ht="18" customHeight="1">
      <c r="C76" s="1418"/>
      <c r="D76" s="276"/>
      <c r="H76" s="863"/>
      <c r="I76" s="863"/>
      <c r="J76" s="865"/>
      <c r="K76" s="865"/>
      <c r="L76" s="864"/>
      <c r="M76" s="864"/>
      <c r="P76" s="863"/>
      <c r="Q76" s="863"/>
      <c r="R76" s="865"/>
      <c r="S76" s="865"/>
      <c r="T76" s="864"/>
      <c r="U76" s="864"/>
    </row>
    <row r="77" spans="3:21" ht="18" customHeight="1">
      <c r="C77" s="1418"/>
      <c r="D77" s="319"/>
      <c r="H77" s="863"/>
      <c r="I77" s="863"/>
      <c r="J77" s="865"/>
      <c r="K77" s="865"/>
      <c r="L77" s="864"/>
      <c r="M77" s="864"/>
      <c r="P77" s="863"/>
      <c r="Q77" s="863"/>
      <c r="R77" s="865"/>
      <c r="S77" s="865"/>
      <c r="T77" s="864"/>
      <c r="U77" s="864"/>
    </row>
    <row r="78" spans="3:21" ht="18" customHeight="1">
      <c r="C78" s="1627" t="s">
        <v>195</v>
      </c>
      <c r="D78" s="295"/>
      <c r="F78" s="842">
        <f>F73+7</f>
        <v>45642</v>
      </c>
      <c r="G78">
        <f>G73+1</f>
        <v>14</v>
      </c>
      <c r="H78" s="863">
        <f>H73+5</f>
        <v>35</v>
      </c>
      <c r="I78" s="863">
        <f>H78+I$38</f>
        <v>70</v>
      </c>
      <c r="J78" s="865">
        <f>H78*2</f>
        <v>70</v>
      </c>
      <c r="K78" s="865">
        <f>J78+K$38</f>
        <v>140</v>
      </c>
      <c r="L78" s="864">
        <f>H78*3</f>
        <v>105</v>
      </c>
      <c r="M78" s="864">
        <f>L78+M$38</f>
        <v>210</v>
      </c>
      <c r="O78">
        <f>O73+1</f>
        <v>50</v>
      </c>
      <c r="P78" s="863">
        <f>P73+5</f>
        <v>35</v>
      </c>
      <c r="Q78" s="863">
        <f>P78+Q$38</f>
        <v>355</v>
      </c>
      <c r="R78" s="865">
        <f>P78*2</f>
        <v>70</v>
      </c>
      <c r="S78" s="865">
        <f>R78+S$38</f>
        <v>710</v>
      </c>
      <c r="T78" s="864">
        <f>P78*3</f>
        <v>105</v>
      </c>
      <c r="U78" s="864">
        <f>T78+U$38</f>
        <v>1065</v>
      </c>
    </row>
    <row r="79" spans="3:21" ht="18" customHeight="1">
      <c r="C79" s="1627"/>
      <c r="D79" s="276"/>
      <c r="H79" s="863"/>
      <c r="I79" s="863"/>
      <c r="J79" s="865"/>
      <c r="K79" s="865"/>
      <c r="L79" s="864"/>
      <c r="M79" s="864"/>
      <c r="P79" s="863"/>
      <c r="Q79" s="863"/>
      <c r="R79" s="865"/>
      <c r="S79" s="865"/>
      <c r="T79" s="864"/>
      <c r="U79" s="864"/>
    </row>
    <row r="80" spans="3:21" ht="18" customHeight="1">
      <c r="C80" s="1627"/>
      <c r="D80" s="276"/>
      <c r="H80" s="863"/>
      <c r="I80" s="863"/>
      <c r="J80" s="865"/>
      <c r="K80" s="865"/>
      <c r="L80" s="864"/>
      <c r="M80" s="864"/>
      <c r="P80" s="863"/>
      <c r="Q80" s="863"/>
      <c r="R80" s="865"/>
      <c r="S80" s="865"/>
      <c r="T80" s="864"/>
      <c r="U80" s="864"/>
    </row>
    <row r="81" spans="3:21" ht="18" customHeight="1">
      <c r="C81" s="1627"/>
      <c r="D81" s="276"/>
      <c r="H81" s="863"/>
      <c r="I81" s="863"/>
      <c r="J81" s="865"/>
      <c r="K81" s="865"/>
      <c r="L81" s="864"/>
      <c r="M81" s="864"/>
      <c r="P81" s="863"/>
      <c r="Q81" s="863"/>
      <c r="R81" s="865"/>
      <c r="S81" s="865"/>
      <c r="T81" s="864"/>
      <c r="U81" s="864"/>
    </row>
    <row r="82" spans="3:21" ht="18" customHeight="1">
      <c r="C82" s="1418"/>
      <c r="D82" s="319"/>
      <c r="H82" s="863"/>
      <c r="I82" s="863"/>
      <c r="J82" s="865"/>
      <c r="K82" s="865"/>
      <c r="L82" s="864"/>
      <c r="M82" s="864"/>
      <c r="P82" s="863"/>
      <c r="Q82" s="863"/>
      <c r="R82" s="865"/>
      <c r="S82" s="865"/>
      <c r="T82" s="864"/>
      <c r="U82" s="864"/>
    </row>
    <row r="83" spans="3:21" ht="18" customHeight="1">
      <c r="C83" s="1418" t="s">
        <v>6</v>
      </c>
      <c r="D83" s="774"/>
      <c r="F83" s="842">
        <f>F78+7</f>
        <v>45649</v>
      </c>
      <c r="H83" s="863"/>
      <c r="I83" s="863"/>
      <c r="J83" s="865"/>
      <c r="K83" s="865"/>
      <c r="L83" s="864"/>
      <c r="M83" s="864"/>
      <c r="P83" s="863"/>
      <c r="Q83" s="863"/>
      <c r="R83" s="865"/>
      <c r="S83" s="865"/>
      <c r="T83" s="864"/>
      <c r="U83" s="864"/>
    </row>
    <row r="84" spans="3:21" ht="18" customHeight="1">
      <c r="C84" s="1418"/>
      <c r="D84" s="772"/>
      <c r="H84" s="863"/>
      <c r="I84" s="863"/>
      <c r="J84" s="865"/>
      <c r="K84" s="865"/>
      <c r="L84" s="864"/>
      <c r="M84" s="864"/>
      <c r="P84" s="863"/>
      <c r="Q84" s="863"/>
      <c r="R84" s="865"/>
      <c r="S84" s="865"/>
      <c r="T84" s="864"/>
      <c r="U84" s="864"/>
    </row>
    <row r="85" spans="3:21" ht="18" customHeight="1">
      <c r="C85" s="1418"/>
      <c r="D85" s="772" t="s">
        <v>16</v>
      </c>
      <c r="H85" s="863"/>
      <c r="I85" s="863"/>
      <c r="J85" s="865"/>
      <c r="K85" s="865"/>
      <c r="L85" s="864"/>
      <c r="M85" s="864"/>
      <c r="P85" s="863"/>
      <c r="Q85" s="863"/>
      <c r="R85" s="865"/>
      <c r="S85" s="865"/>
      <c r="T85" s="864"/>
      <c r="U85" s="864"/>
    </row>
    <row r="86" spans="3:21" ht="18" customHeight="1">
      <c r="C86" s="1418"/>
      <c r="D86" s="772" t="s">
        <v>16</v>
      </c>
      <c r="H86" s="863"/>
      <c r="I86" s="863"/>
      <c r="J86" s="865"/>
      <c r="K86" s="865"/>
      <c r="L86" s="864"/>
      <c r="M86" s="864"/>
      <c r="P86" s="863"/>
      <c r="Q86" s="863"/>
      <c r="R86" s="865"/>
      <c r="S86" s="865"/>
      <c r="T86" s="864"/>
      <c r="U86" s="864"/>
    </row>
    <row r="87" spans="3:21" ht="18" customHeight="1">
      <c r="C87" s="1418"/>
      <c r="D87" s="773"/>
      <c r="H87" s="863"/>
      <c r="I87" s="863"/>
      <c r="J87" s="865"/>
      <c r="K87" s="865"/>
      <c r="L87" s="864"/>
      <c r="M87" s="864"/>
      <c r="P87" s="863"/>
      <c r="Q87" s="863"/>
      <c r="R87" s="865"/>
      <c r="S87" s="865"/>
      <c r="T87" s="864"/>
      <c r="U87" s="864"/>
    </row>
    <row r="88" spans="3:21" ht="15" customHeight="1">
      <c r="C88" s="1418" t="s">
        <v>6</v>
      </c>
      <c r="D88" s="774"/>
      <c r="F88" s="842">
        <f>F83+7</f>
        <v>45656</v>
      </c>
      <c r="H88" s="863"/>
      <c r="I88" s="863"/>
      <c r="J88" s="865"/>
      <c r="K88" s="865"/>
      <c r="L88" s="864"/>
      <c r="M88" s="864"/>
      <c r="P88" s="863"/>
      <c r="Q88" s="863"/>
      <c r="R88" s="865"/>
      <c r="S88" s="865"/>
      <c r="T88" s="864"/>
      <c r="U88" s="864"/>
    </row>
    <row r="89" spans="3:21" ht="18" customHeight="1">
      <c r="C89" s="1418"/>
      <c r="D89" s="772"/>
      <c r="H89" s="863"/>
      <c r="I89" s="863"/>
      <c r="J89" s="865"/>
      <c r="K89" s="865"/>
      <c r="L89" s="864"/>
      <c r="M89" s="864"/>
      <c r="P89" s="863"/>
      <c r="Q89" s="863"/>
      <c r="R89" s="865"/>
      <c r="S89" s="865"/>
      <c r="T89" s="864"/>
      <c r="U89" s="864"/>
    </row>
    <row r="90" spans="3:21" ht="18" customHeight="1">
      <c r="C90" s="1418"/>
      <c r="D90" s="772" t="s">
        <v>16</v>
      </c>
      <c r="H90" s="863"/>
      <c r="I90" s="863"/>
      <c r="J90" s="865"/>
      <c r="K90" s="865"/>
      <c r="L90" s="864"/>
      <c r="M90" s="864"/>
      <c r="P90" s="863"/>
      <c r="Q90" s="863"/>
      <c r="R90" s="865"/>
      <c r="S90" s="865"/>
      <c r="T90" s="864"/>
      <c r="U90" s="864"/>
    </row>
    <row r="91" spans="3:21" ht="18" customHeight="1">
      <c r="C91" s="1418"/>
      <c r="D91" s="772"/>
      <c r="H91" s="863"/>
      <c r="I91" s="863"/>
      <c r="J91" s="865"/>
      <c r="K91" s="865"/>
      <c r="L91" s="864"/>
      <c r="M91" s="864"/>
      <c r="P91" s="863"/>
      <c r="Q91" s="863"/>
      <c r="R91" s="865"/>
      <c r="S91" s="865"/>
      <c r="T91" s="864"/>
      <c r="U91" s="864"/>
    </row>
    <row r="92" spans="3:21" ht="18" customHeight="1">
      <c r="C92" s="1418"/>
      <c r="D92" s="772"/>
      <c r="H92" s="863"/>
      <c r="I92" s="863"/>
      <c r="J92" s="865"/>
      <c r="K92" s="865"/>
      <c r="L92" s="864"/>
      <c r="M92" s="864"/>
      <c r="P92" s="863"/>
      <c r="Q92" s="863"/>
      <c r="R92" s="865"/>
      <c r="S92" s="865"/>
      <c r="T92" s="864"/>
      <c r="U92" s="864"/>
    </row>
    <row r="93" spans="3:21" ht="15" customHeight="1">
      <c r="C93" s="1418" t="s">
        <v>36</v>
      </c>
      <c r="D93" s="712" t="s">
        <v>769</v>
      </c>
      <c r="F93" s="842">
        <f>F88+7</f>
        <v>45663</v>
      </c>
      <c r="G93">
        <f>G78+1</f>
        <v>15</v>
      </c>
      <c r="H93" s="863">
        <f>H88+5</f>
        <v>5</v>
      </c>
      <c r="I93" s="863">
        <f>H93+I$78</f>
        <v>75</v>
      </c>
      <c r="J93" s="865">
        <f>H93*2</f>
        <v>10</v>
      </c>
      <c r="K93" s="865">
        <f>J93+K$78</f>
        <v>150</v>
      </c>
      <c r="L93" s="864">
        <f>H93*3</f>
        <v>15</v>
      </c>
      <c r="M93" s="864">
        <f>L93+M$78</f>
        <v>225</v>
      </c>
      <c r="O93">
        <f>O78+1</f>
        <v>51</v>
      </c>
      <c r="P93" s="863">
        <f>P88+5</f>
        <v>5</v>
      </c>
      <c r="Q93" s="863">
        <f>P93+Q$78</f>
        <v>360</v>
      </c>
      <c r="R93" s="865">
        <f>P93*2</f>
        <v>10</v>
      </c>
      <c r="S93" s="865">
        <f>R93+S$78</f>
        <v>720</v>
      </c>
      <c r="T93" s="864">
        <f>P93*3</f>
        <v>15</v>
      </c>
      <c r="U93" s="864">
        <f>T93+U$78</f>
        <v>1080</v>
      </c>
    </row>
    <row r="94" spans="3:21" ht="18" customHeight="1">
      <c r="C94" s="1418"/>
      <c r="D94" s="276"/>
      <c r="H94" s="863"/>
      <c r="I94" s="863"/>
      <c r="J94" s="865"/>
      <c r="K94" s="865"/>
      <c r="L94" s="864"/>
      <c r="M94" s="864"/>
      <c r="P94" s="863"/>
      <c r="Q94" s="863"/>
      <c r="R94" s="865"/>
      <c r="S94" s="865"/>
      <c r="T94" s="864"/>
      <c r="U94" s="864"/>
    </row>
    <row r="95" spans="3:21" ht="18" customHeight="1">
      <c r="C95" s="1418"/>
      <c r="D95" s="276"/>
      <c r="H95" s="863"/>
      <c r="I95" s="863"/>
      <c r="J95" s="865"/>
      <c r="K95" s="865"/>
      <c r="L95" s="864"/>
      <c r="M95" s="864"/>
      <c r="P95" s="863"/>
      <c r="Q95" s="863"/>
      <c r="R95" s="865"/>
      <c r="S95" s="865"/>
      <c r="T95" s="864"/>
      <c r="U95" s="864"/>
    </row>
    <row r="96" spans="3:21" ht="18" customHeight="1">
      <c r="C96" s="1418"/>
      <c r="D96" s="276"/>
      <c r="H96" s="863"/>
      <c r="I96" s="863"/>
      <c r="J96" s="865"/>
      <c r="K96" s="865"/>
      <c r="L96" s="864"/>
      <c r="M96" s="864"/>
      <c r="P96" s="863"/>
      <c r="Q96" s="863"/>
      <c r="R96" s="865"/>
      <c r="S96" s="865"/>
      <c r="T96" s="864"/>
      <c r="U96" s="864"/>
    </row>
    <row r="97" spans="3:21" ht="18" customHeight="1">
      <c r="C97" s="1418"/>
      <c r="D97" s="319"/>
      <c r="H97" s="863"/>
      <c r="I97" s="863"/>
      <c r="J97" s="865"/>
      <c r="K97" s="865"/>
      <c r="L97" s="864"/>
      <c r="M97" s="864"/>
      <c r="P97" s="863"/>
      <c r="Q97" s="863"/>
      <c r="R97" s="865"/>
      <c r="S97" s="865"/>
      <c r="T97" s="864"/>
      <c r="U97" s="864"/>
    </row>
    <row r="98" spans="3:21" ht="15" customHeight="1">
      <c r="C98" s="1418" t="s">
        <v>73</v>
      </c>
      <c r="D98" s="295"/>
      <c r="F98" s="842">
        <f>F93+7</f>
        <v>45670</v>
      </c>
      <c r="G98">
        <f>G93+1</f>
        <v>16</v>
      </c>
      <c r="H98" s="863">
        <f>H93+5</f>
        <v>10</v>
      </c>
      <c r="I98" s="863">
        <f>H98+I$78</f>
        <v>80</v>
      </c>
      <c r="J98" s="865">
        <f>H98*2</f>
        <v>20</v>
      </c>
      <c r="K98" s="865">
        <f>J98+K$78</f>
        <v>160</v>
      </c>
      <c r="L98" s="864">
        <f>H98*3</f>
        <v>30</v>
      </c>
      <c r="M98" s="864">
        <f>L98+M$78</f>
        <v>240</v>
      </c>
      <c r="O98">
        <f>O93+1</f>
        <v>52</v>
      </c>
      <c r="P98" s="863">
        <f>P93+5</f>
        <v>10</v>
      </c>
      <c r="Q98" s="863">
        <f>P98+Q$78</f>
        <v>365</v>
      </c>
      <c r="R98" s="865">
        <f>P98*2</f>
        <v>20</v>
      </c>
      <c r="S98" s="865">
        <f>R98+S$78</f>
        <v>730</v>
      </c>
      <c r="T98" s="864">
        <f>P98*3</f>
        <v>30</v>
      </c>
      <c r="U98" s="864">
        <f>T98+U$78</f>
        <v>1095</v>
      </c>
    </row>
    <row r="99" spans="3:21" ht="18" customHeight="1">
      <c r="C99" s="1418"/>
      <c r="D99" s="276"/>
      <c r="H99" s="863"/>
      <c r="I99" s="863"/>
      <c r="J99" s="865"/>
      <c r="K99" s="865"/>
      <c r="L99" s="864"/>
      <c r="M99" s="864"/>
      <c r="P99" s="863"/>
      <c r="Q99" s="863"/>
      <c r="R99" s="865"/>
      <c r="S99" s="865"/>
      <c r="T99" s="864"/>
      <c r="U99" s="864"/>
    </row>
    <row r="100" spans="3:21" ht="18" customHeight="1">
      <c r="C100" s="1418"/>
      <c r="D100" s="276"/>
      <c r="H100" s="863"/>
      <c r="I100" s="863"/>
      <c r="J100" s="865"/>
      <c r="K100" s="865"/>
      <c r="L100" s="864"/>
      <c r="M100" s="864"/>
      <c r="P100" s="863"/>
      <c r="Q100" s="863"/>
      <c r="R100" s="865"/>
      <c r="S100" s="865"/>
      <c r="T100" s="864"/>
      <c r="U100" s="864"/>
    </row>
    <row r="101" spans="3:21" ht="18" customHeight="1">
      <c r="C101" s="1418"/>
      <c r="D101" s="276"/>
      <c r="H101" s="863"/>
      <c r="I101" s="863"/>
      <c r="J101" s="865"/>
      <c r="K101" s="865"/>
      <c r="L101" s="864"/>
      <c r="M101" s="864"/>
      <c r="P101" s="863"/>
      <c r="Q101" s="863"/>
      <c r="R101" s="865"/>
      <c r="S101" s="865"/>
      <c r="T101" s="864"/>
      <c r="U101" s="864"/>
    </row>
    <row r="102" spans="3:21" ht="18" customHeight="1">
      <c r="C102" s="1418"/>
      <c r="D102" s="319"/>
      <c r="H102" s="863"/>
      <c r="I102" s="863"/>
      <c r="J102" s="865"/>
      <c r="K102" s="865"/>
      <c r="L102" s="864"/>
      <c r="M102" s="864"/>
      <c r="P102" s="863"/>
      <c r="Q102" s="863"/>
      <c r="R102" s="865"/>
      <c r="S102" s="865"/>
      <c r="T102" s="864"/>
      <c r="U102" s="864"/>
    </row>
    <row r="103" spans="3:21" ht="15" customHeight="1">
      <c r="C103" s="1418" t="s">
        <v>99</v>
      </c>
      <c r="D103" s="295"/>
      <c r="F103" s="842">
        <f>F98+7</f>
        <v>45677</v>
      </c>
      <c r="G103">
        <f>G98+1</f>
        <v>17</v>
      </c>
      <c r="H103" s="863">
        <f>H98+5</f>
        <v>15</v>
      </c>
      <c r="I103" s="863">
        <f>H103+I$78</f>
        <v>85</v>
      </c>
      <c r="J103" s="865">
        <f>H103*2</f>
        <v>30</v>
      </c>
      <c r="K103" s="865">
        <f>J103+K$78</f>
        <v>170</v>
      </c>
      <c r="L103" s="864">
        <f>H103*3</f>
        <v>45</v>
      </c>
      <c r="M103" s="864">
        <f>L103+M$78</f>
        <v>255</v>
      </c>
      <c r="O103">
        <f>O98+1</f>
        <v>53</v>
      </c>
      <c r="P103" s="863">
        <f>P98+5</f>
        <v>15</v>
      </c>
      <c r="Q103" s="863">
        <f>P103+Q$78</f>
        <v>370</v>
      </c>
      <c r="R103" s="865">
        <f>P103*2</f>
        <v>30</v>
      </c>
      <c r="S103" s="865">
        <f>R103+S$78</f>
        <v>740</v>
      </c>
      <c r="T103" s="864">
        <f>P103*3</f>
        <v>45</v>
      </c>
      <c r="U103" s="864">
        <f>T103+U$78</f>
        <v>1110</v>
      </c>
    </row>
    <row r="104" spans="3:21" ht="18" customHeight="1">
      <c r="C104" s="1418"/>
      <c r="D104" s="276"/>
      <c r="H104" s="863"/>
      <c r="I104" s="863"/>
      <c r="J104" s="865"/>
      <c r="K104" s="865"/>
      <c r="L104" s="864"/>
      <c r="M104" s="864"/>
      <c r="P104" s="863"/>
      <c r="Q104" s="863"/>
      <c r="R104" s="865"/>
      <c r="S104" s="865"/>
      <c r="T104" s="864"/>
      <c r="U104" s="864"/>
    </row>
    <row r="105" spans="3:21" ht="18" customHeight="1">
      <c r="C105" s="1418"/>
      <c r="D105" s="276"/>
      <c r="H105" s="863"/>
      <c r="I105" s="863"/>
      <c r="J105" s="865"/>
      <c r="K105" s="865"/>
      <c r="L105" s="864"/>
      <c r="M105" s="864"/>
      <c r="P105" s="863"/>
      <c r="Q105" s="863"/>
      <c r="R105" s="865"/>
      <c r="S105" s="865"/>
      <c r="T105" s="864"/>
      <c r="U105" s="864"/>
    </row>
    <row r="106" spans="3:21" ht="18" customHeight="1">
      <c r="C106" s="1418"/>
      <c r="D106" s="276"/>
      <c r="H106" s="863"/>
      <c r="I106" s="863"/>
      <c r="J106" s="865"/>
      <c r="K106" s="865"/>
      <c r="L106" s="864"/>
      <c r="M106" s="864"/>
      <c r="P106" s="863"/>
      <c r="Q106" s="863"/>
      <c r="R106" s="865"/>
      <c r="S106" s="865"/>
      <c r="T106" s="864"/>
      <c r="U106" s="864"/>
    </row>
    <row r="107" spans="3:21" ht="18" customHeight="1">
      <c r="C107" s="1627"/>
      <c r="D107" s="319"/>
      <c r="H107" s="863"/>
      <c r="I107" s="863"/>
      <c r="J107" s="865"/>
      <c r="K107" s="865"/>
      <c r="L107" s="864"/>
      <c r="M107" s="864"/>
      <c r="P107" s="863"/>
      <c r="Q107" s="863"/>
      <c r="R107" s="865"/>
      <c r="S107" s="865"/>
      <c r="T107" s="864"/>
      <c r="U107" s="864"/>
    </row>
    <row r="108" spans="3:21" ht="15" customHeight="1">
      <c r="C108" s="1418" t="s">
        <v>127</v>
      </c>
      <c r="D108" s="775" t="s">
        <v>409</v>
      </c>
      <c r="F108" s="842">
        <f>F103+7</f>
        <v>45684</v>
      </c>
      <c r="G108">
        <f>G103+1</f>
        <v>18</v>
      </c>
      <c r="H108" s="863">
        <f>H103+5</f>
        <v>20</v>
      </c>
      <c r="I108" s="863">
        <f>H108+I$78</f>
        <v>90</v>
      </c>
      <c r="J108" s="865">
        <f>H108*2</f>
        <v>40</v>
      </c>
      <c r="K108" s="865">
        <f>J108+K$78</f>
        <v>180</v>
      </c>
      <c r="L108" s="864">
        <f>H108*3</f>
        <v>60</v>
      </c>
      <c r="M108" s="864">
        <f>L108+M$78</f>
        <v>270</v>
      </c>
      <c r="O108">
        <f>O103+1</f>
        <v>54</v>
      </c>
      <c r="P108" s="863">
        <f>P103+5</f>
        <v>20</v>
      </c>
      <c r="Q108" s="863">
        <f>P108+Q$78</f>
        <v>375</v>
      </c>
      <c r="R108" s="865">
        <f>P108*2</f>
        <v>40</v>
      </c>
      <c r="S108" s="865">
        <f>R108+S$78</f>
        <v>750</v>
      </c>
      <c r="T108" s="864">
        <f>P108*3</f>
        <v>60</v>
      </c>
      <c r="U108" s="864">
        <f>T108+U$78</f>
        <v>1125</v>
      </c>
    </row>
    <row r="109" spans="3:21" ht="18" customHeight="1">
      <c r="C109" s="1418"/>
      <c r="D109" s="669"/>
      <c r="H109" s="863"/>
      <c r="I109" s="863"/>
      <c r="J109" s="865"/>
      <c r="K109" s="865"/>
      <c r="L109" s="864"/>
      <c r="M109" s="864"/>
      <c r="P109" s="863"/>
      <c r="Q109" s="863"/>
      <c r="R109" s="865"/>
      <c r="S109" s="865"/>
      <c r="T109" s="864"/>
      <c r="U109" s="864"/>
    </row>
    <row r="110" spans="3:21" ht="18" customHeight="1">
      <c r="C110" s="1418"/>
      <c r="D110" s="669"/>
      <c r="H110" s="863"/>
      <c r="I110" s="863"/>
      <c r="J110" s="865"/>
      <c r="K110" s="865"/>
      <c r="L110" s="864"/>
      <c r="M110" s="864"/>
      <c r="P110" s="863"/>
      <c r="Q110" s="863"/>
      <c r="R110" s="865"/>
      <c r="S110" s="865"/>
      <c r="T110" s="864"/>
      <c r="U110" s="864"/>
    </row>
    <row r="111" spans="3:21" ht="18" customHeight="1">
      <c r="C111" s="1418"/>
      <c r="D111" s="669"/>
      <c r="H111" s="863"/>
      <c r="I111" s="863"/>
      <c r="J111" s="865"/>
      <c r="K111" s="865"/>
      <c r="L111" s="864"/>
      <c r="M111" s="864"/>
      <c r="P111" s="863"/>
      <c r="Q111" s="863"/>
      <c r="R111" s="865"/>
      <c r="S111" s="865"/>
      <c r="T111" s="864"/>
      <c r="U111" s="864"/>
    </row>
    <row r="112" spans="3:21" ht="18" customHeight="1">
      <c r="C112" s="1418"/>
      <c r="D112" s="670"/>
      <c r="H112" s="863"/>
      <c r="I112" s="863"/>
      <c r="J112" s="865"/>
      <c r="K112" s="865"/>
      <c r="L112" s="864"/>
      <c r="M112" s="864"/>
      <c r="P112" s="863"/>
      <c r="Q112" s="863"/>
      <c r="R112" s="865"/>
      <c r="S112" s="865"/>
      <c r="T112" s="864"/>
      <c r="U112" s="864"/>
    </row>
    <row r="113" spans="3:21" ht="15" customHeight="1">
      <c r="C113" s="1418" t="s">
        <v>162</v>
      </c>
      <c r="D113" s="666"/>
      <c r="F113" s="842">
        <f>F108+7</f>
        <v>45691</v>
      </c>
      <c r="G113">
        <f>G108+1</f>
        <v>19</v>
      </c>
      <c r="H113" s="863">
        <f>H108+5</f>
        <v>25</v>
      </c>
      <c r="I113" s="863">
        <f>H113+I$78</f>
        <v>95</v>
      </c>
      <c r="J113" s="865">
        <f>H113*2</f>
        <v>50</v>
      </c>
      <c r="K113" s="865">
        <f>J113+K$78</f>
        <v>190</v>
      </c>
      <c r="L113" s="864">
        <f>H113*3</f>
        <v>75</v>
      </c>
      <c r="M113" s="864">
        <f>L113+M$78</f>
        <v>285</v>
      </c>
      <c r="O113">
        <f>O108+1</f>
        <v>55</v>
      </c>
      <c r="P113" s="863">
        <f>P108+5</f>
        <v>25</v>
      </c>
      <c r="Q113" s="863">
        <f>P113+Q$78</f>
        <v>380</v>
      </c>
      <c r="R113" s="865">
        <f>P113*2</f>
        <v>50</v>
      </c>
      <c r="S113" s="865">
        <f>R113+S$78</f>
        <v>760</v>
      </c>
      <c r="T113" s="864">
        <f>P113*3</f>
        <v>75</v>
      </c>
      <c r="U113" s="864">
        <f>T113+U$78</f>
        <v>1140</v>
      </c>
    </row>
    <row r="114" spans="3:21" ht="18" customHeight="1">
      <c r="C114" s="1418"/>
      <c r="D114" s="667"/>
      <c r="H114" s="863"/>
      <c r="I114" s="863"/>
      <c r="J114" s="865"/>
      <c r="K114" s="865"/>
      <c r="L114" s="864"/>
      <c r="M114" s="864"/>
      <c r="P114" s="863"/>
      <c r="Q114" s="863"/>
      <c r="R114" s="865"/>
      <c r="S114" s="865"/>
      <c r="T114" s="864"/>
      <c r="U114" s="864"/>
    </row>
    <row r="115" spans="3:21" ht="18" customHeight="1">
      <c r="C115" s="1418"/>
      <c r="D115" s="667"/>
      <c r="H115" s="863"/>
      <c r="I115" s="863"/>
      <c r="J115" s="865"/>
      <c r="K115" s="865"/>
      <c r="L115" s="864"/>
      <c r="M115" s="864"/>
      <c r="P115" s="863"/>
      <c r="Q115" s="863"/>
      <c r="R115" s="865"/>
      <c r="S115" s="865"/>
      <c r="T115" s="864"/>
      <c r="U115" s="864"/>
    </row>
    <row r="116" spans="3:21" ht="18" customHeight="1">
      <c r="C116" s="1418"/>
      <c r="D116" s="667"/>
      <c r="H116" s="863"/>
      <c r="I116" s="863"/>
      <c r="J116" s="865"/>
      <c r="K116" s="865"/>
      <c r="L116" s="864"/>
      <c r="M116" s="864"/>
      <c r="P116" s="863"/>
      <c r="Q116" s="863"/>
      <c r="R116" s="865"/>
      <c r="S116" s="865"/>
      <c r="T116" s="864"/>
      <c r="U116" s="864"/>
    </row>
    <row r="117" spans="3:21" ht="18" customHeight="1">
      <c r="C117" s="1418"/>
      <c r="D117" s="668"/>
      <c r="H117" s="863"/>
      <c r="I117" s="863"/>
      <c r="J117" s="865"/>
      <c r="K117" s="865"/>
      <c r="L117" s="864"/>
      <c r="M117" s="864"/>
      <c r="P117" s="863"/>
      <c r="Q117" s="863"/>
      <c r="R117" s="865"/>
      <c r="S117" s="865"/>
      <c r="T117" s="864"/>
      <c r="U117" s="864"/>
    </row>
    <row r="118" spans="3:21" ht="18" customHeight="1">
      <c r="C118" s="1418" t="s">
        <v>197</v>
      </c>
      <c r="D118" s="295"/>
      <c r="F118" s="842">
        <f>F113+7</f>
        <v>45698</v>
      </c>
      <c r="G118">
        <f>G113+1</f>
        <v>20</v>
      </c>
      <c r="H118" s="863">
        <f>H113+5</f>
        <v>30</v>
      </c>
      <c r="I118" s="863">
        <f>H118+I$78</f>
        <v>100</v>
      </c>
      <c r="J118" s="865">
        <f>H118*2</f>
        <v>60</v>
      </c>
      <c r="K118" s="865">
        <f>J118+K$78</f>
        <v>200</v>
      </c>
      <c r="L118" s="864">
        <f>H118*3</f>
        <v>90</v>
      </c>
      <c r="M118" s="864">
        <f>L118+M$78</f>
        <v>300</v>
      </c>
      <c r="O118">
        <f>O113+1</f>
        <v>56</v>
      </c>
      <c r="P118" s="863">
        <f>P113+5</f>
        <v>30</v>
      </c>
      <c r="Q118" s="863">
        <f>P118+Q$78</f>
        <v>385</v>
      </c>
      <c r="R118" s="865">
        <f>P118*2</f>
        <v>60</v>
      </c>
      <c r="S118" s="865">
        <f>R118+S$78</f>
        <v>770</v>
      </c>
      <c r="T118" s="864">
        <f>P118*3</f>
        <v>90</v>
      </c>
      <c r="U118" s="864">
        <f>T118+U$78</f>
        <v>1155</v>
      </c>
    </row>
    <row r="119" spans="3:21" ht="18" customHeight="1">
      <c r="C119" s="1418"/>
      <c r="D119" s="276"/>
      <c r="H119" s="863"/>
      <c r="I119" s="863"/>
      <c r="J119" s="865"/>
      <c r="K119" s="865"/>
      <c r="L119" s="864"/>
      <c r="M119" s="864"/>
      <c r="P119" s="863"/>
      <c r="Q119" s="863"/>
      <c r="R119" s="865"/>
      <c r="S119" s="865"/>
      <c r="T119" s="864"/>
      <c r="U119" s="864"/>
    </row>
    <row r="120" spans="3:21" ht="18" customHeight="1">
      <c r="C120" s="1418"/>
      <c r="D120" s="276"/>
      <c r="H120" s="863"/>
      <c r="I120" s="863"/>
      <c r="J120" s="865"/>
      <c r="K120" s="865"/>
      <c r="L120" s="864"/>
      <c r="M120" s="864"/>
      <c r="P120" s="863"/>
      <c r="Q120" s="863"/>
      <c r="R120" s="865"/>
      <c r="S120" s="865"/>
      <c r="T120" s="864"/>
      <c r="U120" s="864"/>
    </row>
    <row r="121" spans="3:21" ht="18" customHeight="1">
      <c r="C121" s="1418"/>
      <c r="D121" s="276"/>
      <c r="H121" s="863"/>
      <c r="I121" s="863"/>
      <c r="J121" s="865"/>
      <c r="K121" s="865"/>
      <c r="L121" s="864"/>
      <c r="M121" s="864"/>
      <c r="P121" s="863"/>
      <c r="Q121" s="863"/>
      <c r="R121" s="865"/>
      <c r="S121" s="865"/>
      <c r="T121" s="864"/>
      <c r="U121" s="864"/>
    </row>
    <row r="122" spans="3:21" ht="18" customHeight="1">
      <c r="C122" s="1418"/>
      <c r="D122" s="319"/>
      <c r="H122" s="863"/>
      <c r="I122" s="863"/>
      <c r="J122" s="865"/>
      <c r="K122" s="865"/>
      <c r="L122" s="864"/>
      <c r="M122" s="864"/>
      <c r="P122" s="863"/>
      <c r="Q122" s="863"/>
      <c r="R122" s="865"/>
      <c r="S122" s="865"/>
      <c r="T122" s="864"/>
      <c r="U122" s="864"/>
    </row>
    <row r="123" spans="3:21" ht="15" customHeight="1">
      <c r="C123" s="1418" t="s">
        <v>6</v>
      </c>
      <c r="D123" s="771"/>
      <c r="F123" s="842">
        <f>F118+7</f>
        <v>45705</v>
      </c>
      <c r="H123" s="863"/>
      <c r="I123" s="863"/>
      <c r="J123" s="865"/>
      <c r="K123" s="865"/>
      <c r="L123" s="864"/>
      <c r="M123" s="864"/>
      <c r="P123" s="863"/>
      <c r="Q123" s="863"/>
      <c r="R123" s="865"/>
      <c r="S123" s="865"/>
      <c r="T123" s="864"/>
      <c r="U123" s="864"/>
    </row>
    <row r="124" spans="3:21" ht="18" customHeight="1">
      <c r="C124" s="1418"/>
      <c r="D124" s="772"/>
      <c r="H124" s="863"/>
      <c r="I124" s="863"/>
      <c r="J124" s="865"/>
      <c r="K124" s="865"/>
      <c r="L124" s="864"/>
      <c r="M124" s="864"/>
      <c r="P124" s="863"/>
      <c r="Q124" s="863"/>
      <c r="R124" s="865"/>
      <c r="S124" s="865"/>
      <c r="T124" s="864"/>
      <c r="U124" s="864"/>
    </row>
    <row r="125" spans="3:21" ht="18" customHeight="1">
      <c r="C125" s="1418"/>
      <c r="D125" s="772"/>
      <c r="H125" s="863"/>
      <c r="I125" s="863"/>
      <c r="J125" s="865"/>
      <c r="K125" s="865"/>
      <c r="L125" s="864"/>
      <c r="M125" s="864"/>
      <c r="P125" s="863"/>
      <c r="Q125" s="863"/>
      <c r="R125" s="865"/>
      <c r="S125" s="865"/>
      <c r="T125" s="864"/>
      <c r="U125" s="864"/>
    </row>
    <row r="126" spans="3:21" ht="18" customHeight="1">
      <c r="C126" s="1418"/>
      <c r="D126" s="772"/>
      <c r="H126" s="863"/>
      <c r="I126" s="863"/>
      <c r="J126" s="865"/>
      <c r="K126" s="865"/>
      <c r="L126" s="864"/>
      <c r="M126" s="864"/>
      <c r="P126" s="863"/>
      <c r="Q126" s="863"/>
      <c r="R126" s="865"/>
      <c r="S126" s="865"/>
      <c r="T126" s="864"/>
      <c r="U126" s="864"/>
    </row>
    <row r="127" spans="3:21" ht="18" customHeight="1">
      <c r="C127" s="1418"/>
      <c r="D127" s="773"/>
      <c r="H127" s="863"/>
      <c r="I127" s="863"/>
      <c r="J127" s="865"/>
      <c r="K127" s="865"/>
      <c r="L127" s="864"/>
      <c r="M127" s="864"/>
      <c r="P127" s="863"/>
      <c r="Q127" s="863"/>
      <c r="R127" s="865"/>
      <c r="S127" s="865"/>
      <c r="T127" s="864"/>
      <c r="U127" s="864"/>
    </row>
    <row r="128" spans="3:21" ht="15" customHeight="1">
      <c r="C128" s="1493" t="s">
        <v>38</v>
      </c>
      <c r="D128" s="295"/>
      <c r="F128" s="842">
        <f>F123+7</f>
        <v>45712</v>
      </c>
      <c r="G128">
        <f>G118+1</f>
        <v>21</v>
      </c>
      <c r="H128" s="863">
        <f>H123+5</f>
        <v>5</v>
      </c>
      <c r="I128" s="863">
        <f>H128+I$118</f>
        <v>105</v>
      </c>
      <c r="J128" s="865">
        <f>H128*2</f>
        <v>10</v>
      </c>
      <c r="K128" s="865">
        <f>J128+K$118</f>
        <v>210</v>
      </c>
      <c r="L128" s="864">
        <f>H128*3</f>
        <v>15</v>
      </c>
      <c r="M128" s="864">
        <f>L128+M$118</f>
        <v>315</v>
      </c>
      <c r="O128">
        <f>O118+1</f>
        <v>57</v>
      </c>
      <c r="P128" s="863">
        <f>P123+5</f>
        <v>5</v>
      </c>
      <c r="Q128" s="863">
        <f>P128+Q$118</f>
        <v>390</v>
      </c>
      <c r="R128" s="865">
        <f>P128*2</f>
        <v>10</v>
      </c>
      <c r="S128" s="865">
        <f>R128+S$118</f>
        <v>780</v>
      </c>
      <c r="T128" s="864">
        <f>P128*3</f>
        <v>15</v>
      </c>
      <c r="U128" s="864">
        <f>T128+U$118</f>
        <v>1170</v>
      </c>
    </row>
    <row r="129" spans="3:21" ht="18" customHeight="1">
      <c r="C129" s="1418"/>
      <c r="D129" s="276"/>
      <c r="H129" s="863"/>
      <c r="I129" s="863"/>
      <c r="J129" s="865"/>
      <c r="K129" s="865"/>
      <c r="L129" s="864"/>
      <c r="M129" s="864"/>
      <c r="P129" s="863"/>
      <c r="Q129" s="863"/>
      <c r="R129" s="865"/>
      <c r="S129" s="865"/>
      <c r="T129" s="864"/>
      <c r="U129" s="864"/>
    </row>
    <row r="130" spans="3:21" ht="18" customHeight="1">
      <c r="C130" s="1418"/>
      <c r="D130" s="276"/>
      <c r="H130" s="863"/>
      <c r="I130" s="863"/>
      <c r="J130" s="865"/>
      <c r="K130" s="865"/>
      <c r="L130" s="864"/>
      <c r="M130" s="864"/>
      <c r="P130" s="863"/>
      <c r="Q130" s="863"/>
      <c r="R130" s="865"/>
      <c r="S130" s="865"/>
      <c r="T130" s="864"/>
      <c r="U130" s="864"/>
    </row>
    <row r="131" spans="3:21" ht="18" customHeight="1">
      <c r="C131" s="1418"/>
      <c r="D131" s="276"/>
      <c r="H131" s="863"/>
      <c r="I131" s="863"/>
      <c r="J131" s="865"/>
      <c r="K131" s="865"/>
      <c r="L131" s="864"/>
      <c r="M131" s="864"/>
      <c r="P131" s="863"/>
      <c r="Q131" s="863"/>
      <c r="R131" s="865"/>
      <c r="S131" s="865"/>
      <c r="T131" s="864"/>
      <c r="U131" s="864"/>
    </row>
    <row r="132" spans="3:21" ht="18" customHeight="1">
      <c r="C132" s="1418"/>
      <c r="D132" s="319"/>
      <c r="H132" s="863"/>
      <c r="I132" s="863"/>
      <c r="J132" s="865"/>
      <c r="K132" s="865"/>
      <c r="L132" s="864"/>
      <c r="M132" s="864"/>
      <c r="P132" s="863"/>
      <c r="Q132" s="863"/>
      <c r="R132" s="865"/>
      <c r="S132" s="865"/>
      <c r="T132" s="864"/>
      <c r="U132" s="864"/>
    </row>
    <row r="133" spans="3:21" ht="15" customHeight="1">
      <c r="C133" s="1418" t="s">
        <v>75</v>
      </c>
      <c r="D133" s="295"/>
      <c r="F133" s="842">
        <f>F128+7</f>
        <v>45719</v>
      </c>
      <c r="G133">
        <f>G128+1</f>
        <v>22</v>
      </c>
      <c r="H133" s="863">
        <f>H128+5</f>
        <v>10</v>
      </c>
      <c r="I133" s="863">
        <f>H133+I$118</f>
        <v>110</v>
      </c>
      <c r="J133" s="865">
        <f>H133*2</f>
        <v>20</v>
      </c>
      <c r="K133" s="865">
        <f>J133+K$118</f>
        <v>220</v>
      </c>
      <c r="L133" s="864">
        <f>H133*3</f>
        <v>30</v>
      </c>
      <c r="M133" s="864">
        <f>L133+M$118</f>
        <v>330</v>
      </c>
      <c r="O133">
        <f>O128+1</f>
        <v>58</v>
      </c>
      <c r="P133" s="863">
        <f>P128+5</f>
        <v>10</v>
      </c>
      <c r="Q133" s="863">
        <f>P133+Q$118</f>
        <v>395</v>
      </c>
      <c r="R133" s="865">
        <f>P133*2</f>
        <v>20</v>
      </c>
      <c r="S133" s="865">
        <f>R133+S$118</f>
        <v>790</v>
      </c>
      <c r="T133" s="864">
        <f>P133*3</f>
        <v>30</v>
      </c>
      <c r="U133" s="864">
        <f>T133+U$118</f>
        <v>1185</v>
      </c>
    </row>
    <row r="134" spans="3:21" ht="18" customHeight="1">
      <c r="C134" s="1418"/>
      <c r="D134" s="276"/>
      <c r="H134" s="863"/>
      <c r="I134" s="863"/>
      <c r="J134" s="865"/>
      <c r="K134" s="865"/>
      <c r="L134" s="864"/>
      <c r="M134" s="864"/>
      <c r="P134" s="863"/>
      <c r="Q134" s="863"/>
      <c r="R134" s="865"/>
      <c r="S134" s="865"/>
      <c r="T134" s="864"/>
      <c r="U134" s="864"/>
    </row>
    <row r="135" spans="3:21" ht="18" customHeight="1">
      <c r="C135" s="1418"/>
      <c r="D135" s="276"/>
      <c r="H135" s="863"/>
      <c r="I135" s="863"/>
      <c r="J135" s="865"/>
      <c r="K135" s="865"/>
      <c r="L135" s="864"/>
      <c r="M135" s="864"/>
      <c r="P135" s="863"/>
      <c r="Q135" s="863"/>
      <c r="R135" s="865"/>
      <c r="S135" s="865"/>
      <c r="T135" s="864"/>
      <c r="U135" s="864"/>
    </row>
    <row r="136" spans="3:21" ht="18" customHeight="1">
      <c r="C136" s="1418"/>
      <c r="D136" s="276"/>
      <c r="H136" s="863"/>
      <c r="I136" s="863"/>
      <c r="J136" s="865"/>
      <c r="K136" s="865"/>
      <c r="L136" s="864"/>
      <c r="M136" s="864"/>
      <c r="P136" s="863"/>
      <c r="Q136" s="863"/>
      <c r="R136" s="865"/>
      <c r="S136" s="865"/>
      <c r="T136" s="864"/>
      <c r="U136" s="864"/>
    </row>
    <row r="137" spans="3:21" ht="18" customHeight="1">
      <c r="C137" s="1418"/>
      <c r="D137" s="319"/>
      <c r="H137" s="863"/>
      <c r="I137" s="863"/>
      <c r="J137" s="865"/>
      <c r="K137" s="865"/>
      <c r="L137" s="864"/>
      <c r="M137" s="864"/>
      <c r="P137" s="863"/>
      <c r="Q137" s="863"/>
      <c r="R137" s="865"/>
      <c r="S137" s="865"/>
      <c r="T137" s="864"/>
      <c r="U137" s="864"/>
    </row>
    <row r="138" spans="3:21" ht="15" customHeight="1">
      <c r="C138" s="1418" t="s">
        <v>100</v>
      </c>
      <c r="D138" s="295"/>
      <c r="F138" s="842">
        <f>F133+7</f>
        <v>45726</v>
      </c>
      <c r="G138">
        <f>G133+1</f>
        <v>23</v>
      </c>
      <c r="H138" s="863">
        <f>H133+5</f>
        <v>15</v>
      </c>
      <c r="I138" s="863">
        <f>H138+I$118</f>
        <v>115</v>
      </c>
      <c r="J138" s="865">
        <f>H138*2</f>
        <v>30</v>
      </c>
      <c r="K138" s="865">
        <f>J138+K$118</f>
        <v>230</v>
      </c>
      <c r="L138" s="864">
        <f>H138*3</f>
        <v>45</v>
      </c>
      <c r="M138" s="864">
        <f>L138+M$118</f>
        <v>345</v>
      </c>
      <c r="O138">
        <f>O133+1</f>
        <v>59</v>
      </c>
      <c r="P138" s="863">
        <f>P133+5</f>
        <v>15</v>
      </c>
      <c r="Q138" s="863">
        <f>P138+Q$118</f>
        <v>400</v>
      </c>
      <c r="R138" s="865">
        <f>P138*2</f>
        <v>30</v>
      </c>
      <c r="S138" s="865">
        <f>R138+S$118</f>
        <v>800</v>
      </c>
      <c r="T138" s="864">
        <f>P138*3</f>
        <v>45</v>
      </c>
      <c r="U138" s="864">
        <f>T138+U$118</f>
        <v>1200</v>
      </c>
    </row>
    <row r="139" spans="3:21" ht="18" customHeight="1">
      <c r="C139" s="1418"/>
      <c r="D139" s="276"/>
      <c r="H139" s="863"/>
      <c r="I139" s="863"/>
      <c r="J139" s="865"/>
      <c r="K139" s="865"/>
      <c r="L139" s="864"/>
      <c r="M139" s="864"/>
      <c r="P139" s="863"/>
      <c r="Q139" s="863"/>
      <c r="R139" s="865"/>
      <c r="S139" s="865"/>
      <c r="T139" s="864"/>
      <c r="U139" s="864"/>
    </row>
    <row r="140" spans="3:21" ht="18" customHeight="1">
      <c r="C140" s="1418"/>
      <c r="D140" s="276"/>
      <c r="H140" s="863"/>
      <c r="I140" s="863"/>
      <c r="J140" s="865"/>
      <c r="K140" s="865"/>
      <c r="L140" s="864"/>
      <c r="M140" s="864"/>
      <c r="P140" s="863"/>
      <c r="Q140" s="863"/>
      <c r="R140" s="865"/>
      <c r="S140" s="865"/>
      <c r="T140" s="864"/>
      <c r="U140" s="864"/>
    </row>
    <row r="141" spans="3:21" ht="18" customHeight="1">
      <c r="C141" s="1418"/>
      <c r="D141" s="276"/>
      <c r="H141" s="863"/>
      <c r="I141" s="863"/>
      <c r="J141" s="865"/>
      <c r="K141" s="865"/>
      <c r="L141" s="864"/>
      <c r="M141" s="864"/>
      <c r="P141" s="863"/>
      <c r="Q141" s="863"/>
      <c r="R141" s="865"/>
      <c r="S141" s="865"/>
      <c r="T141" s="864"/>
      <c r="U141" s="864"/>
    </row>
    <row r="142" spans="3:21" ht="18" customHeight="1">
      <c r="C142" s="1418"/>
      <c r="D142" s="319"/>
      <c r="H142" s="863"/>
      <c r="I142" s="863"/>
      <c r="J142" s="865"/>
      <c r="K142" s="865"/>
      <c r="L142" s="864"/>
      <c r="M142" s="864"/>
      <c r="P142" s="863"/>
      <c r="Q142" s="863"/>
      <c r="R142" s="865"/>
      <c r="S142" s="865"/>
      <c r="T142" s="864"/>
      <c r="U142" s="864"/>
    </row>
    <row r="143" spans="3:21" ht="15" customHeight="1">
      <c r="C143" s="1418" t="s">
        <v>132</v>
      </c>
      <c r="D143" s="276"/>
      <c r="F143" s="842">
        <f>F138+7</f>
        <v>45733</v>
      </c>
      <c r="G143">
        <f>G138+1</f>
        <v>24</v>
      </c>
      <c r="H143" s="863">
        <f>H138+5</f>
        <v>20</v>
      </c>
      <c r="I143" s="863">
        <f>H143+I$118</f>
        <v>120</v>
      </c>
      <c r="J143" s="865">
        <f>H143*2</f>
        <v>40</v>
      </c>
      <c r="K143" s="865">
        <f>J143+K$118</f>
        <v>240</v>
      </c>
      <c r="L143" s="864">
        <f>H143*3</f>
        <v>60</v>
      </c>
      <c r="M143" s="864">
        <f>L143+M$118</f>
        <v>360</v>
      </c>
      <c r="O143">
        <f>O138+1</f>
        <v>60</v>
      </c>
      <c r="P143" s="863">
        <f>P138+5</f>
        <v>20</v>
      </c>
      <c r="Q143" s="863">
        <f>P143+Q$118</f>
        <v>405</v>
      </c>
      <c r="R143" s="865">
        <f>P143*2</f>
        <v>40</v>
      </c>
      <c r="S143" s="865">
        <f>R143+S$118</f>
        <v>810</v>
      </c>
      <c r="T143" s="864">
        <f>P143*3</f>
        <v>60</v>
      </c>
      <c r="U143" s="864">
        <f>T143+U$118</f>
        <v>1215</v>
      </c>
    </row>
    <row r="144" spans="3:21" ht="18" customHeight="1">
      <c r="C144" s="1418"/>
      <c r="D144" s="276"/>
      <c r="H144" s="863"/>
      <c r="I144" s="863"/>
      <c r="J144" s="865"/>
      <c r="K144" s="865"/>
      <c r="L144" s="864"/>
      <c r="M144" s="864"/>
      <c r="P144" s="863"/>
      <c r="Q144" s="863"/>
      <c r="R144" s="865"/>
      <c r="S144" s="865"/>
      <c r="T144" s="864"/>
      <c r="U144" s="864"/>
    </row>
    <row r="145" spans="3:21" ht="18" customHeight="1">
      <c r="C145" s="1418"/>
      <c r="D145" s="276"/>
      <c r="H145" s="863"/>
      <c r="I145" s="863"/>
      <c r="J145" s="865"/>
      <c r="K145" s="865"/>
      <c r="L145" s="864"/>
      <c r="M145" s="864"/>
      <c r="P145" s="863"/>
      <c r="Q145" s="863"/>
      <c r="R145" s="865"/>
      <c r="S145" s="865"/>
      <c r="T145" s="864"/>
      <c r="U145" s="864"/>
    </row>
    <row r="146" spans="3:21" ht="18" customHeight="1">
      <c r="C146" s="1418"/>
      <c r="D146" s="276"/>
      <c r="H146" s="863"/>
      <c r="I146" s="863"/>
      <c r="J146" s="865"/>
      <c r="K146" s="865"/>
      <c r="L146" s="864"/>
      <c r="M146" s="864"/>
      <c r="P146" s="863"/>
      <c r="Q146" s="863"/>
      <c r="R146" s="865"/>
      <c r="S146" s="865"/>
      <c r="T146" s="864"/>
      <c r="U146" s="864"/>
    </row>
    <row r="147" spans="3:21" ht="18" customHeight="1">
      <c r="C147" s="1418"/>
      <c r="D147" s="319"/>
      <c r="H147" s="863"/>
      <c r="I147" s="863"/>
      <c r="J147" s="865"/>
      <c r="K147" s="865"/>
      <c r="L147" s="864"/>
      <c r="M147" s="864"/>
      <c r="P147" s="863"/>
      <c r="Q147" s="863"/>
      <c r="R147" s="865"/>
      <c r="S147" s="865"/>
      <c r="T147" s="864"/>
      <c r="U147" s="864"/>
    </row>
    <row r="148" spans="3:21" ht="15" customHeight="1">
      <c r="C148" s="1418" t="s">
        <v>166</v>
      </c>
      <c r="D148" s="276"/>
      <c r="F148" s="842">
        <f>F143+7</f>
        <v>45740</v>
      </c>
      <c r="G148">
        <f>G143+1</f>
        <v>25</v>
      </c>
      <c r="H148" s="863">
        <f>H143+5</f>
        <v>25</v>
      </c>
      <c r="I148" s="863">
        <f>H148+I$118</f>
        <v>125</v>
      </c>
      <c r="J148" s="865">
        <f>H148*2</f>
        <v>50</v>
      </c>
      <c r="K148" s="865">
        <f>J148+K$118</f>
        <v>250</v>
      </c>
      <c r="L148" s="864">
        <f>H148*3</f>
        <v>75</v>
      </c>
      <c r="M148" s="864">
        <f>L148+M$118</f>
        <v>375</v>
      </c>
      <c r="O148">
        <f>O143+1</f>
        <v>61</v>
      </c>
      <c r="P148" s="863">
        <f>P143+5</f>
        <v>25</v>
      </c>
      <c r="Q148" s="863">
        <f>P148+Q$118</f>
        <v>410</v>
      </c>
      <c r="R148" s="865">
        <f>P148*2</f>
        <v>50</v>
      </c>
      <c r="S148" s="865">
        <f>R148+S$118</f>
        <v>820</v>
      </c>
      <c r="T148" s="864">
        <f>P148*3</f>
        <v>75</v>
      </c>
      <c r="U148" s="864">
        <f>T148+U$118</f>
        <v>1230</v>
      </c>
    </row>
    <row r="149" spans="3:21" ht="18" customHeight="1">
      <c r="C149" s="1418"/>
      <c r="D149" s="276"/>
      <c r="H149" s="863"/>
      <c r="I149" s="863"/>
      <c r="J149" s="865"/>
      <c r="K149" s="865"/>
      <c r="L149" s="864"/>
      <c r="M149" s="864"/>
      <c r="P149" s="863"/>
      <c r="Q149" s="863"/>
      <c r="R149" s="865"/>
      <c r="S149" s="865"/>
      <c r="T149" s="864"/>
      <c r="U149" s="864"/>
    </row>
    <row r="150" spans="3:21" ht="18" customHeight="1">
      <c r="C150" s="1418"/>
      <c r="D150" s="276"/>
      <c r="H150" s="863"/>
      <c r="I150" s="863"/>
      <c r="J150" s="865"/>
      <c r="K150" s="865"/>
      <c r="L150" s="864"/>
      <c r="M150" s="864"/>
      <c r="P150" s="863"/>
      <c r="Q150" s="863"/>
      <c r="R150" s="865"/>
      <c r="S150" s="865"/>
      <c r="T150" s="864"/>
      <c r="U150" s="864"/>
    </row>
    <row r="151" spans="3:21" ht="18" customHeight="1">
      <c r="C151" s="1418"/>
      <c r="D151" s="276"/>
      <c r="H151" s="863"/>
      <c r="I151" s="863"/>
      <c r="J151" s="865"/>
      <c r="K151" s="865"/>
      <c r="L151" s="864"/>
      <c r="M151" s="864"/>
      <c r="P151" s="863"/>
      <c r="Q151" s="863"/>
      <c r="R151" s="865"/>
      <c r="S151" s="865"/>
      <c r="T151" s="864"/>
      <c r="U151" s="864"/>
    </row>
    <row r="152" spans="3:21" ht="18" customHeight="1">
      <c r="C152" s="1418"/>
      <c r="D152" s="319"/>
      <c r="H152" s="863"/>
      <c r="I152" s="863"/>
      <c r="J152" s="865"/>
      <c r="K152" s="865"/>
      <c r="L152" s="864"/>
      <c r="M152" s="864"/>
      <c r="P152" s="863"/>
      <c r="Q152" s="863"/>
      <c r="R152" s="865"/>
      <c r="S152" s="865"/>
      <c r="T152" s="864"/>
      <c r="U152" s="864"/>
    </row>
    <row r="153" spans="3:21" ht="18" customHeight="1">
      <c r="C153" s="1418" t="s">
        <v>200</v>
      </c>
      <c r="D153" s="276"/>
      <c r="F153" s="842">
        <f>F148+7</f>
        <v>45747</v>
      </c>
      <c r="G153">
        <f>G148+1</f>
        <v>26</v>
      </c>
      <c r="H153" s="863">
        <f>H148+5</f>
        <v>30</v>
      </c>
      <c r="I153" s="863">
        <f>H153+I$118</f>
        <v>130</v>
      </c>
      <c r="J153" s="865">
        <f>H153*2</f>
        <v>60</v>
      </c>
      <c r="K153" s="865">
        <f>J153+K$118</f>
        <v>260</v>
      </c>
      <c r="L153" s="864">
        <f>H153*3</f>
        <v>90</v>
      </c>
      <c r="M153" s="864">
        <f>L153+M$118</f>
        <v>390</v>
      </c>
      <c r="O153">
        <f>O148+1</f>
        <v>62</v>
      </c>
      <c r="P153" s="863">
        <f>P148+5</f>
        <v>30</v>
      </c>
      <c r="Q153" s="863">
        <f>P153+Q$118</f>
        <v>415</v>
      </c>
      <c r="R153" s="865">
        <f>P153*2</f>
        <v>60</v>
      </c>
      <c r="S153" s="865">
        <f>R153+S$118</f>
        <v>830</v>
      </c>
      <c r="T153" s="864">
        <f>P153*3</f>
        <v>90</v>
      </c>
      <c r="U153" s="864">
        <f>T153+U$118</f>
        <v>1245</v>
      </c>
    </row>
    <row r="154" spans="3:21" ht="18" customHeight="1">
      <c r="C154" s="1418"/>
      <c r="D154" s="276"/>
      <c r="H154" s="863"/>
      <c r="I154" s="863"/>
      <c r="J154" s="865"/>
      <c r="K154" s="865"/>
      <c r="L154" s="864"/>
      <c r="M154" s="864"/>
      <c r="P154" s="863"/>
      <c r="Q154" s="863"/>
      <c r="R154" s="865"/>
      <c r="S154" s="865"/>
      <c r="T154" s="864"/>
      <c r="U154" s="864"/>
    </row>
    <row r="155" spans="3:21" ht="18" customHeight="1">
      <c r="C155" s="1418"/>
      <c r="D155" s="276"/>
      <c r="H155" s="863"/>
      <c r="I155" s="863"/>
      <c r="J155" s="865"/>
      <c r="K155" s="865"/>
      <c r="L155" s="864"/>
      <c r="M155" s="864"/>
      <c r="P155" s="863"/>
      <c r="Q155" s="863"/>
      <c r="R155" s="865"/>
      <c r="S155" s="865"/>
      <c r="T155" s="864"/>
      <c r="U155" s="864"/>
    </row>
    <row r="156" spans="3:21" ht="18" customHeight="1">
      <c r="C156" s="1418"/>
      <c r="D156" s="276"/>
      <c r="H156" s="863"/>
      <c r="I156" s="863"/>
      <c r="J156" s="865"/>
      <c r="K156" s="865"/>
      <c r="L156" s="864"/>
      <c r="M156" s="864"/>
      <c r="P156" s="863"/>
      <c r="Q156" s="863"/>
      <c r="R156" s="865"/>
      <c r="S156" s="865"/>
      <c r="T156" s="864"/>
      <c r="U156" s="864"/>
    </row>
    <row r="157" spans="3:21" ht="18" customHeight="1">
      <c r="C157" s="1418"/>
      <c r="D157" s="319"/>
      <c r="H157" s="863"/>
      <c r="I157" s="863"/>
      <c r="J157" s="865"/>
      <c r="K157" s="865"/>
      <c r="L157" s="864"/>
      <c r="M157" s="864"/>
      <c r="P157" s="863"/>
      <c r="Q157" s="863"/>
      <c r="R157" s="865"/>
      <c r="S157" s="865"/>
      <c r="T157" s="864"/>
      <c r="U157" s="864"/>
    </row>
    <row r="158" spans="3:21" ht="18" customHeight="1">
      <c r="C158" s="1418" t="s">
        <v>6</v>
      </c>
      <c r="D158" s="771"/>
      <c r="F158" s="842">
        <f>F153+7</f>
        <v>45754</v>
      </c>
      <c r="H158" s="863"/>
      <c r="I158" s="863"/>
      <c r="J158" s="865"/>
      <c r="K158" s="865"/>
      <c r="L158" s="864"/>
      <c r="M158" s="864"/>
      <c r="P158" s="863"/>
      <c r="Q158" s="863"/>
      <c r="R158" s="865"/>
      <c r="S158" s="865"/>
      <c r="T158" s="864"/>
      <c r="U158" s="864"/>
    </row>
    <row r="159" spans="3:21" ht="18" customHeight="1">
      <c r="C159" s="1418"/>
      <c r="D159" s="772"/>
      <c r="H159" s="863"/>
      <c r="I159" s="863"/>
      <c r="J159" s="865"/>
      <c r="K159" s="865"/>
      <c r="L159" s="864"/>
      <c r="M159" s="864"/>
      <c r="P159" s="863"/>
      <c r="Q159" s="863"/>
      <c r="R159" s="865"/>
      <c r="S159" s="865"/>
      <c r="T159" s="864"/>
      <c r="U159" s="864"/>
    </row>
    <row r="160" spans="3:21" ht="18" customHeight="1">
      <c r="C160" s="1418"/>
      <c r="D160" s="772"/>
      <c r="H160" s="863"/>
      <c r="I160" s="863"/>
      <c r="J160" s="865"/>
      <c r="K160" s="865"/>
      <c r="L160" s="864"/>
      <c r="M160" s="864"/>
      <c r="P160" s="863"/>
      <c r="Q160" s="863"/>
      <c r="R160" s="865"/>
      <c r="S160" s="865"/>
      <c r="T160" s="864"/>
      <c r="U160" s="864"/>
    </row>
    <row r="161" spans="3:21" ht="18" customHeight="1">
      <c r="C161" s="1418"/>
      <c r="D161" s="772"/>
      <c r="H161" s="863"/>
      <c r="I161" s="863"/>
      <c r="J161" s="865"/>
      <c r="K161" s="865"/>
      <c r="L161" s="864"/>
      <c r="M161" s="864"/>
      <c r="P161" s="863"/>
      <c r="Q161" s="863"/>
      <c r="R161" s="865"/>
      <c r="S161" s="865"/>
      <c r="T161" s="864"/>
      <c r="U161" s="864"/>
    </row>
    <row r="162" spans="3:21" ht="18" customHeight="1">
      <c r="C162" s="1418"/>
      <c r="D162" s="773"/>
      <c r="H162" s="863"/>
      <c r="I162" s="863"/>
      <c r="J162" s="865"/>
      <c r="K162" s="865"/>
      <c r="L162" s="864"/>
      <c r="M162" s="864"/>
      <c r="P162" s="863"/>
      <c r="Q162" s="863"/>
      <c r="R162" s="865"/>
      <c r="S162" s="865"/>
      <c r="T162" s="864"/>
      <c r="U162" s="864"/>
    </row>
    <row r="163" spans="3:21" ht="15" customHeight="1">
      <c r="C163" s="1418" t="s">
        <v>6</v>
      </c>
      <c r="D163" s="771"/>
      <c r="F163" s="842">
        <f>F158+7</f>
        <v>45761</v>
      </c>
      <c r="H163" s="863"/>
      <c r="I163" s="863"/>
      <c r="J163" s="865"/>
      <c r="K163" s="865"/>
      <c r="L163" s="864"/>
      <c r="M163" s="864"/>
      <c r="P163" s="863"/>
      <c r="Q163" s="863"/>
      <c r="R163" s="865"/>
      <c r="S163" s="865"/>
      <c r="T163" s="864"/>
      <c r="U163" s="864"/>
    </row>
    <row r="164" spans="3:21" ht="18" customHeight="1">
      <c r="C164" s="1418"/>
      <c r="D164" s="772"/>
      <c r="H164" s="863"/>
      <c r="I164" s="863"/>
      <c r="J164" s="865"/>
      <c r="K164" s="865"/>
      <c r="L164" s="864"/>
      <c r="M164" s="864"/>
      <c r="P164" s="863"/>
      <c r="Q164" s="863"/>
      <c r="R164" s="865"/>
      <c r="S164" s="865"/>
      <c r="T164" s="864"/>
      <c r="U164" s="864"/>
    </row>
    <row r="165" spans="3:21" ht="18" customHeight="1">
      <c r="C165" s="1418"/>
      <c r="D165" s="772"/>
      <c r="H165" s="863"/>
      <c r="I165" s="863"/>
      <c r="J165" s="865"/>
      <c r="K165" s="865"/>
      <c r="L165" s="864"/>
      <c r="M165" s="864"/>
      <c r="P165" s="863"/>
      <c r="Q165" s="863"/>
      <c r="R165" s="865"/>
      <c r="S165" s="865"/>
      <c r="T165" s="864"/>
      <c r="U165" s="864"/>
    </row>
    <row r="166" spans="3:21" ht="18" customHeight="1">
      <c r="C166" s="1418"/>
      <c r="D166" s="772"/>
      <c r="H166" s="863"/>
      <c r="I166" s="863"/>
      <c r="J166" s="865"/>
      <c r="K166" s="865"/>
      <c r="L166" s="864"/>
      <c r="M166" s="864"/>
      <c r="P166" s="863"/>
      <c r="Q166" s="863"/>
      <c r="R166" s="865"/>
      <c r="S166" s="865"/>
      <c r="T166" s="864"/>
      <c r="U166" s="864"/>
    </row>
    <row r="167" spans="3:21" ht="18" customHeight="1">
      <c r="C167" s="1418"/>
      <c r="D167" s="773"/>
      <c r="H167" s="863"/>
      <c r="I167" s="863"/>
      <c r="J167" s="865"/>
      <c r="K167" s="865"/>
      <c r="L167" s="864"/>
      <c r="M167" s="864"/>
      <c r="P167" s="863"/>
      <c r="Q167" s="863"/>
      <c r="R167" s="865"/>
      <c r="S167" s="865"/>
      <c r="T167" s="864"/>
      <c r="U167" s="864"/>
    </row>
    <row r="168" spans="3:21" ht="15" customHeight="1">
      <c r="C168" s="1418" t="s">
        <v>41</v>
      </c>
      <c r="D168" s="775" t="s">
        <v>811</v>
      </c>
      <c r="F168" s="842">
        <f>F163+7</f>
        <v>45768</v>
      </c>
      <c r="G168">
        <f>G153+1</f>
        <v>27</v>
      </c>
      <c r="H168" s="863">
        <f>H163+5</f>
        <v>5</v>
      </c>
      <c r="I168" s="863">
        <f>H168+I$153</f>
        <v>135</v>
      </c>
      <c r="J168" s="865">
        <f>H168*2</f>
        <v>10</v>
      </c>
      <c r="K168" s="865">
        <f>J168+K$153</f>
        <v>270</v>
      </c>
      <c r="L168" s="864">
        <f>H168*3</f>
        <v>15</v>
      </c>
      <c r="M168" s="864">
        <f>L168+M$153</f>
        <v>405</v>
      </c>
      <c r="O168">
        <f>O153+1</f>
        <v>63</v>
      </c>
      <c r="P168" s="863">
        <f>P163+5</f>
        <v>5</v>
      </c>
      <c r="Q168" s="863">
        <f>P168+Q$153</f>
        <v>420</v>
      </c>
      <c r="R168" s="865">
        <f>P168*2</f>
        <v>10</v>
      </c>
      <c r="S168" s="865">
        <f>R168+S$153</f>
        <v>840</v>
      </c>
      <c r="T168" s="864">
        <f>P168*3</f>
        <v>15</v>
      </c>
      <c r="U168" s="864">
        <f>T168+U$153</f>
        <v>1260</v>
      </c>
    </row>
    <row r="169" spans="3:21" ht="18" customHeight="1">
      <c r="C169" s="1418"/>
      <c r="D169" s="669"/>
      <c r="H169" s="863"/>
      <c r="I169" s="863"/>
      <c r="J169" s="865"/>
      <c r="K169" s="865"/>
      <c r="L169" s="864"/>
      <c r="M169" s="864"/>
      <c r="P169" s="863"/>
      <c r="Q169" s="863"/>
      <c r="R169" s="865"/>
      <c r="S169" s="865"/>
      <c r="T169" s="864"/>
      <c r="U169" s="864"/>
    </row>
    <row r="170" spans="3:21" ht="18" customHeight="1">
      <c r="C170" s="1418"/>
      <c r="D170" s="669"/>
      <c r="H170" s="863"/>
      <c r="I170" s="863"/>
      <c r="J170" s="865"/>
      <c r="K170" s="865"/>
      <c r="L170" s="864"/>
      <c r="M170" s="864"/>
      <c r="P170" s="863"/>
      <c r="Q170" s="863"/>
      <c r="R170" s="865"/>
      <c r="S170" s="865"/>
      <c r="T170" s="864"/>
      <c r="U170" s="864"/>
    </row>
    <row r="171" spans="3:21" ht="18" customHeight="1">
      <c r="C171" s="1418"/>
      <c r="D171" s="669"/>
      <c r="H171" s="863"/>
      <c r="I171" s="863"/>
      <c r="J171" s="865"/>
      <c r="K171" s="865"/>
      <c r="L171" s="864"/>
      <c r="M171" s="864"/>
      <c r="P171" s="863"/>
      <c r="Q171" s="863"/>
      <c r="R171" s="865"/>
      <c r="S171" s="865"/>
      <c r="T171" s="864"/>
      <c r="U171" s="864"/>
    </row>
    <row r="172" spans="3:21" ht="18" customHeight="1">
      <c r="C172" s="1418"/>
      <c r="D172" s="670"/>
      <c r="H172" s="863"/>
      <c r="I172" s="863"/>
      <c r="J172" s="865"/>
      <c r="K172" s="865"/>
      <c r="L172" s="864"/>
      <c r="M172" s="864"/>
      <c r="P172" s="863"/>
      <c r="Q172" s="863"/>
      <c r="R172" s="865"/>
      <c r="S172" s="865"/>
      <c r="T172" s="864"/>
      <c r="U172" s="864"/>
    </row>
    <row r="173" spans="3:21" ht="15" customHeight="1">
      <c r="C173" s="1418" t="s">
        <v>78</v>
      </c>
      <c r="D173" s="775" t="s">
        <v>812</v>
      </c>
      <c r="F173" s="842">
        <f>F168+7</f>
        <v>45775</v>
      </c>
      <c r="G173">
        <f>G168+1</f>
        <v>28</v>
      </c>
      <c r="H173" s="863">
        <f>H168+5</f>
        <v>10</v>
      </c>
      <c r="I173" s="863">
        <f>H173+I$153</f>
        <v>140</v>
      </c>
      <c r="J173" s="865">
        <f>H173*2</f>
        <v>20</v>
      </c>
      <c r="K173" s="865">
        <f>J173+K$153</f>
        <v>280</v>
      </c>
      <c r="L173" s="864">
        <f>H173*3</f>
        <v>30</v>
      </c>
      <c r="M173" s="864">
        <f>L173+M$153</f>
        <v>420</v>
      </c>
      <c r="O173">
        <f>O168+1</f>
        <v>64</v>
      </c>
      <c r="P173" s="863">
        <f>P168+5</f>
        <v>10</v>
      </c>
      <c r="Q173" s="863">
        <f>P173+Q$153</f>
        <v>425</v>
      </c>
      <c r="R173" s="865">
        <f>P173*2</f>
        <v>20</v>
      </c>
      <c r="S173" s="865">
        <f>R173+S$153</f>
        <v>850</v>
      </c>
      <c r="T173" s="864">
        <f>P173*3</f>
        <v>30</v>
      </c>
      <c r="U173" s="864">
        <f>T173+U$153</f>
        <v>1275</v>
      </c>
    </row>
    <row r="174" spans="3:21" ht="18" customHeight="1">
      <c r="C174" s="1418"/>
      <c r="D174" s="669"/>
      <c r="H174" s="863"/>
      <c r="I174" s="863"/>
      <c r="J174" s="865"/>
      <c r="K174" s="865"/>
      <c r="L174" s="864"/>
      <c r="M174" s="864"/>
      <c r="P174" s="863"/>
      <c r="Q174" s="863"/>
      <c r="R174" s="865"/>
      <c r="S174" s="865"/>
      <c r="T174" s="864"/>
      <c r="U174" s="864"/>
    </row>
    <row r="175" spans="3:21" ht="18" customHeight="1">
      <c r="C175" s="1418"/>
      <c r="D175" s="669"/>
      <c r="H175" s="863"/>
      <c r="I175" s="863"/>
      <c r="J175" s="865"/>
      <c r="K175" s="865"/>
      <c r="L175" s="864"/>
      <c r="M175" s="864"/>
      <c r="P175" s="863"/>
      <c r="Q175" s="863"/>
      <c r="R175" s="865"/>
      <c r="S175" s="865"/>
      <c r="T175" s="864"/>
      <c r="U175" s="864"/>
    </row>
    <row r="176" spans="3:21" ht="18" customHeight="1">
      <c r="C176" s="1418"/>
      <c r="D176" s="669"/>
      <c r="H176" s="863"/>
      <c r="I176" s="863"/>
      <c r="J176" s="865"/>
      <c r="K176" s="865"/>
      <c r="L176" s="864"/>
      <c r="M176" s="864"/>
      <c r="P176" s="863"/>
      <c r="Q176" s="863"/>
      <c r="R176" s="865"/>
      <c r="S176" s="865"/>
      <c r="T176" s="864"/>
      <c r="U176" s="864"/>
    </row>
    <row r="177" spans="3:21" ht="18" customHeight="1">
      <c r="C177" s="1418"/>
      <c r="D177" s="670"/>
      <c r="H177" s="863"/>
      <c r="I177" s="863"/>
      <c r="J177" s="865"/>
      <c r="K177" s="865"/>
      <c r="L177" s="864"/>
      <c r="M177" s="864"/>
      <c r="P177" s="863"/>
      <c r="Q177" s="863"/>
      <c r="R177" s="865"/>
      <c r="S177" s="865"/>
      <c r="T177" s="864"/>
      <c r="U177" s="864"/>
    </row>
    <row r="178" spans="3:21" ht="15" customHeight="1">
      <c r="C178" s="1418" t="s">
        <v>102</v>
      </c>
      <c r="D178" s="666"/>
      <c r="F178" s="842">
        <f>F173+7</f>
        <v>45782</v>
      </c>
      <c r="G178">
        <f>G173+1</f>
        <v>29</v>
      </c>
      <c r="H178" s="863">
        <f>H173+5</f>
        <v>15</v>
      </c>
      <c r="I178" s="863">
        <f>H178+I$153</f>
        <v>145</v>
      </c>
      <c r="J178" s="865">
        <f>H178*2</f>
        <v>30</v>
      </c>
      <c r="K178" s="865">
        <f>J178+K$153</f>
        <v>290</v>
      </c>
      <c r="L178" s="864">
        <f>H178*3</f>
        <v>45</v>
      </c>
      <c r="M178" s="864">
        <f>L178+M$153</f>
        <v>435</v>
      </c>
      <c r="O178">
        <f>O173+1</f>
        <v>65</v>
      </c>
      <c r="P178" s="863">
        <f>P173+5</f>
        <v>15</v>
      </c>
      <c r="Q178" s="863">
        <f>P178+Q$153</f>
        <v>430</v>
      </c>
      <c r="R178" s="865">
        <f>P178*2</f>
        <v>30</v>
      </c>
      <c r="S178" s="865">
        <f>R178+S$153</f>
        <v>860</v>
      </c>
      <c r="T178" s="864">
        <f>P178*3</f>
        <v>45</v>
      </c>
      <c r="U178" s="864">
        <f>T178+U$153</f>
        <v>1290</v>
      </c>
    </row>
    <row r="179" spans="3:21" ht="18" customHeight="1">
      <c r="C179" s="1418"/>
      <c r="D179" s="667"/>
      <c r="H179" s="863"/>
      <c r="I179" s="863"/>
      <c r="J179" s="865"/>
      <c r="K179" s="865"/>
      <c r="L179" s="864"/>
      <c r="M179" s="864"/>
      <c r="P179" s="863"/>
      <c r="Q179" s="863"/>
      <c r="R179" s="865"/>
      <c r="S179" s="865"/>
      <c r="T179" s="864"/>
      <c r="U179" s="864"/>
    </row>
    <row r="180" spans="3:21" ht="18" customHeight="1">
      <c r="C180" s="1418"/>
      <c r="D180" s="667"/>
      <c r="H180" s="863"/>
      <c r="I180" s="863"/>
      <c r="J180" s="865"/>
      <c r="K180" s="865"/>
      <c r="L180" s="864"/>
      <c r="M180" s="864"/>
      <c r="P180" s="863"/>
      <c r="Q180" s="863"/>
      <c r="R180" s="865"/>
      <c r="S180" s="865"/>
      <c r="T180" s="864"/>
      <c r="U180" s="864"/>
    </row>
    <row r="181" spans="3:21" ht="18" customHeight="1">
      <c r="C181" s="1418"/>
      <c r="D181" s="667"/>
      <c r="H181" s="863"/>
      <c r="I181" s="863"/>
      <c r="J181" s="865"/>
      <c r="K181" s="865"/>
      <c r="L181" s="864"/>
      <c r="M181" s="864"/>
      <c r="P181" s="863"/>
      <c r="Q181" s="863"/>
      <c r="R181" s="865"/>
      <c r="S181" s="865"/>
      <c r="T181" s="864"/>
      <c r="U181" s="864"/>
    </row>
    <row r="182" spans="3:21" ht="18" customHeight="1">
      <c r="C182" s="1418"/>
      <c r="D182" s="668"/>
      <c r="H182" s="863"/>
      <c r="I182" s="863"/>
      <c r="J182" s="865"/>
      <c r="K182" s="865"/>
      <c r="L182" s="864"/>
      <c r="M182" s="864"/>
      <c r="P182" s="863"/>
      <c r="Q182" s="863"/>
      <c r="R182" s="865"/>
      <c r="S182" s="865"/>
      <c r="T182" s="864"/>
      <c r="U182" s="864"/>
    </row>
    <row r="183" spans="3:21" ht="15" customHeight="1">
      <c r="C183" s="1418" t="s">
        <v>133</v>
      </c>
      <c r="D183" s="295"/>
      <c r="F183" s="842">
        <f>F178+7</f>
        <v>45789</v>
      </c>
      <c r="G183">
        <f>G178+1</f>
        <v>30</v>
      </c>
      <c r="H183" s="863">
        <f>H178+5</f>
        <v>20</v>
      </c>
      <c r="I183" s="863">
        <f>H183+I$153</f>
        <v>150</v>
      </c>
      <c r="J183" s="865">
        <f>H183*2</f>
        <v>40</v>
      </c>
      <c r="K183" s="865">
        <f>J183+K$153</f>
        <v>300</v>
      </c>
      <c r="L183" s="864">
        <f>H183*3</f>
        <v>60</v>
      </c>
      <c r="M183" s="864">
        <f>L183+M$153</f>
        <v>450</v>
      </c>
      <c r="O183">
        <f>O178+1</f>
        <v>66</v>
      </c>
      <c r="P183" s="863">
        <f>P178+5</f>
        <v>20</v>
      </c>
      <c r="Q183" s="863">
        <f>P183+Q$153</f>
        <v>435</v>
      </c>
      <c r="R183" s="865">
        <f>P183*2</f>
        <v>40</v>
      </c>
      <c r="S183" s="865">
        <f>R183+S$153</f>
        <v>870</v>
      </c>
      <c r="T183" s="864">
        <f>P183*3</f>
        <v>60</v>
      </c>
      <c r="U183" s="864">
        <f>T183+U$153</f>
        <v>1305</v>
      </c>
    </row>
    <row r="184" spans="3:21" ht="18" customHeight="1">
      <c r="C184" s="1418"/>
      <c r="D184" s="276"/>
      <c r="H184" s="863"/>
      <c r="I184" s="863"/>
      <c r="J184" s="865"/>
      <c r="K184" s="865"/>
      <c r="L184" s="864"/>
      <c r="M184" s="864"/>
      <c r="P184" s="863"/>
      <c r="Q184" s="863"/>
      <c r="R184" s="865"/>
      <c r="S184" s="865"/>
      <c r="T184" s="864"/>
      <c r="U184" s="864"/>
    </row>
    <row r="185" spans="3:21" ht="18" customHeight="1">
      <c r="C185" s="1418"/>
      <c r="D185" s="276"/>
      <c r="H185" s="863"/>
      <c r="I185" s="863"/>
      <c r="J185" s="865"/>
      <c r="K185" s="865"/>
      <c r="L185" s="864"/>
      <c r="M185" s="864"/>
      <c r="P185" s="863"/>
      <c r="Q185" s="863"/>
      <c r="R185" s="865"/>
      <c r="S185" s="865"/>
      <c r="T185" s="864"/>
      <c r="U185" s="864"/>
    </row>
    <row r="186" spans="3:21" ht="18" customHeight="1">
      <c r="C186" s="1418"/>
      <c r="D186" s="276"/>
      <c r="H186" s="863"/>
      <c r="I186" s="863"/>
      <c r="J186" s="865"/>
      <c r="K186" s="865"/>
      <c r="L186" s="864"/>
      <c r="M186" s="864"/>
      <c r="P186" s="863"/>
      <c r="Q186" s="863"/>
      <c r="R186" s="865"/>
      <c r="S186" s="865"/>
      <c r="T186" s="864"/>
      <c r="U186" s="864"/>
    </row>
    <row r="187" spans="3:21" ht="18" customHeight="1">
      <c r="C187" s="1418"/>
      <c r="D187" s="319"/>
      <c r="H187" s="863"/>
      <c r="I187" s="863"/>
      <c r="J187" s="865"/>
      <c r="K187" s="865"/>
      <c r="L187" s="864"/>
      <c r="M187" s="864"/>
      <c r="P187" s="863"/>
      <c r="Q187" s="863"/>
      <c r="R187" s="865"/>
      <c r="S187" s="865"/>
      <c r="T187" s="864"/>
      <c r="U187" s="864"/>
    </row>
    <row r="188" spans="3:21" ht="18" customHeight="1">
      <c r="C188" s="1418" t="s">
        <v>168</v>
      </c>
      <c r="D188" s="295"/>
      <c r="F188" s="842">
        <f>F183+7</f>
        <v>45796</v>
      </c>
      <c r="G188">
        <f>G183+1</f>
        <v>31</v>
      </c>
      <c r="H188" s="863">
        <f>H183+5</f>
        <v>25</v>
      </c>
      <c r="I188" s="863">
        <f>H188+I$153</f>
        <v>155</v>
      </c>
      <c r="J188" s="865">
        <f>H188*2</f>
        <v>50</v>
      </c>
      <c r="K188" s="865">
        <f>J188+K$153</f>
        <v>310</v>
      </c>
      <c r="L188" s="864">
        <f>H188*3</f>
        <v>75</v>
      </c>
      <c r="M188" s="864">
        <f>L188+M$153</f>
        <v>465</v>
      </c>
      <c r="O188">
        <f>O183+1</f>
        <v>67</v>
      </c>
      <c r="P188" s="863">
        <f>P183+5</f>
        <v>25</v>
      </c>
      <c r="Q188" s="863">
        <f>P188+Q$153</f>
        <v>440</v>
      </c>
      <c r="R188" s="865">
        <f>P188*2</f>
        <v>50</v>
      </c>
      <c r="S188" s="865">
        <f>R188+S$153</f>
        <v>880</v>
      </c>
      <c r="T188" s="864">
        <f>P188*3</f>
        <v>75</v>
      </c>
      <c r="U188" s="864">
        <f>T188+U$153</f>
        <v>1320</v>
      </c>
    </row>
    <row r="189" spans="3:21" ht="18" customHeight="1">
      <c r="C189" s="1418"/>
      <c r="D189" s="276"/>
      <c r="H189" s="863"/>
      <c r="I189" s="863"/>
      <c r="J189" s="865"/>
      <c r="K189" s="865"/>
      <c r="L189" s="864"/>
      <c r="M189" s="864"/>
      <c r="P189" s="863"/>
      <c r="Q189" s="863"/>
      <c r="R189" s="865"/>
      <c r="S189" s="865"/>
      <c r="T189" s="864"/>
      <c r="U189" s="864"/>
    </row>
    <row r="190" spans="3:21" ht="18" customHeight="1">
      <c r="C190" s="1418"/>
      <c r="D190" s="276"/>
      <c r="H190" s="863"/>
      <c r="I190" s="863"/>
      <c r="J190" s="865"/>
      <c r="K190" s="865"/>
      <c r="L190" s="864"/>
      <c r="M190" s="864"/>
      <c r="P190" s="863"/>
      <c r="Q190" s="863"/>
      <c r="R190" s="865"/>
      <c r="S190" s="865"/>
      <c r="T190" s="864"/>
      <c r="U190" s="864"/>
    </row>
    <row r="191" spans="3:21" ht="18" customHeight="1">
      <c r="C191" s="1418"/>
      <c r="D191" s="276"/>
      <c r="H191" s="863"/>
      <c r="I191" s="863"/>
      <c r="J191" s="865"/>
      <c r="K191" s="865"/>
      <c r="L191" s="864"/>
      <c r="M191" s="864"/>
      <c r="P191" s="863"/>
      <c r="Q191" s="863"/>
      <c r="R191" s="865"/>
      <c r="S191" s="865"/>
      <c r="T191" s="864"/>
      <c r="U191" s="864"/>
    </row>
    <row r="192" spans="3:21" ht="18" customHeight="1">
      <c r="C192" s="1418"/>
      <c r="D192" s="319"/>
      <c r="H192" s="863"/>
      <c r="I192" s="863"/>
      <c r="J192" s="865"/>
      <c r="K192" s="865"/>
      <c r="L192" s="864"/>
      <c r="M192" s="864"/>
      <c r="P192" s="863"/>
      <c r="Q192" s="863"/>
      <c r="R192" s="865"/>
      <c r="S192" s="865"/>
      <c r="T192" s="864"/>
      <c r="U192" s="864"/>
    </row>
    <row r="193" spans="3:21" ht="15" customHeight="1">
      <c r="C193" s="1437" t="s">
        <v>6</v>
      </c>
      <c r="D193" s="774" t="s">
        <v>16</v>
      </c>
      <c r="F193" s="842">
        <f>F188+7</f>
        <v>45803</v>
      </c>
      <c r="H193" s="863"/>
      <c r="I193" s="863"/>
      <c r="J193" s="865"/>
      <c r="K193" s="865"/>
      <c r="L193" s="864"/>
      <c r="M193" s="864"/>
      <c r="P193" s="863"/>
      <c r="Q193" s="863"/>
      <c r="R193" s="865"/>
      <c r="S193" s="865"/>
      <c r="T193" s="864"/>
      <c r="U193" s="864"/>
    </row>
    <row r="194" spans="3:21" ht="18" customHeight="1">
      <c r="C194" s="1437"/>
      <c r="D194" s="772"/>
      <c r="H194" s="863"/>
      <c r="I194" s="863"/>
      <c r="J194" s="865"/>
      <c r="K194" s="865"/>
      <c r="L194" s="864"/>
      <c r="M194" s="864"/>
      <c r="P194" s="863"/>
      <c r="Q194" s="863"/>
      <c r="R194" s="865"/>
      <c r="S194" s="865"/>
      <c r="T194" s="864"/>
      <c r="U194" s="864"/>
    </row>
    <row r="195" spans="3:21" ht="18" customHeight="1">
      <c r="C195" s="1437"/>
      <c r="D195" s="772"/>
      <c r="H195" s="863"/>
      <c r="I195" s="863"/>
      <c r="J195" s="865"/>
      <c r="K195" s="865"/>
      <c r="L195" s="864"/>
      <c r="M195" s="864"/>
      <c r="P195" s="863"/>
      <c r="Q195" s="863"/>
      <c r="R195" s="865"/>
      <c r="S195" s="865"/>
      <c r="T195" s="864"/>
      <c r="U195" s="864"/>
    </row>
    <row r="196" spans="3:21" ht="18" customHeight="1">
      <c r="C196" s="1437"/>
      <c r="D196" s="772"/>
      <c r="H196" s="863"/>
      <c r="I196" s="863"/>
      <c r="J196" s="865"/>
      <c r="K196" s="865"/>
      <c r="L196" s="864"/>
      <c r="M196" s="864"/>
      <c r="P196" s="863"/>
      <c r="Q196" s="863"/>
      <c r="R196" s="865"/>
      <c r="S196" s="865"/>
      <c r="T196" s="864"/>
      <c r="U196" s="864"/>
    </row>
    <row r="197" spans="3:21" ht="18" customHeight="1">
      <c r="C197" s="1437"/>
      <c r="D197" s="773"/>
      <c r="H197" s="863"/>
      <c r="I197" s="863"/>
      <c r="J197" s="865"/>
      <c r="K197" s="865"/>
      <c r="L197" s="864"/>
      <c r="M197" s="864"/>
      <c r="P197" s="863"/>
      <c r="Q197" s="863"/>
      <c r="R197" s="865"/>
      <c r="S197" s="865"/>
      <c r="T197" s="864"/>
      <c r="U197" s="864"/>
    </row>
    <row r="198" spans="3:21" ht="15" customHeight="1">
      <c r="C198" s="1418" t="s">
        <v>374</v>
      </c>
      <c r="D198" s="295"/>
      <c r="F198" s="842">
        <f>F193+7</f>
        <v>45810</v>
      </c>
      <c r="G198">
        <f>G188+1</f>
        <v>32</v>
      </c>
      <c r="H198" s="863">
        <f>H193+5</f>
        <v>5</v>
      </c>
      <c r="I198" s="863">
        <f>H198+I$188</f>
        <v>160</v>
      </c>
      <c r="J198" s="865">
        <f>H198*2</f>
        <v>10</v>
      </c>
      <c r="K198" s="865">
        <f>J198+K$188</f>
        <v>320</v>
      </c>
      <c r="L198" s="864">
        <f>H198*3</f>
        <v>15</v>
      </c>
      <c r="M198" s="864">
        <f>L198+M$188</f>
        <v>480</v>
      </c>
      <c r="P198" s="863"/>
      <c r="Q198" s="863"/>
      <c r="R198" s="865"/>
      <c r="S198" s="865"/>
      <c r="T198" s="864"/>
      <c r="U198" s="864"/>
    </row>
    <row r="199" spans="3:21" ht="18" customHeight="1">
      <c r="C199" s="1418"/>
      <c r="D199" s="276"/>
      <c r="H199" s="863"/>
      <c r="I199" s="863"/>
      <c r="J199" s="865"/>
      <c r="K199" s="865"/>
      <c r="L199" s="864"/>
      <c r="M199" s="864"/>
      <c r="P199" s="863"/>
      <c r="Q199" s="863"/>
      <c r="R199" s="865"/>
      <c r="S199" s="865"/>
      <c r="T199" s="864"/>
      <c r="U199" s="864"/>
    </row>
    <row r="200" spans="3:21" ht="18" customHeight="1">
      <c r="C200" s="1418"/>
      <c r="D200" s="276"/>
      <c r="H200" s="863"/>
      <c r="I200" s="863"/>
      <c r="J200" s="865"/>
      <c r="K200" s="865"/>
      <c r="L200" s="864"/>
      <c r="M200" s="864"/>
      <c r="P200" s="863"/>
      <c r="Q200" s="863"/>
      <c r="R200" s="865"/>
      <c r="S200" s="865"/>
      <c r="T200" s="864"/>
      <c r="U200" s="864"/>
    </row>
    <row r="201" spans="3:21" ht="18" customHeight="1">
      <c r="C201" s="1418"/>
      <c r="D201" s="276"/>
      <c r="H201" s="863"/>
      <c r="I201" s="863"/>
      <c r="J201" s="865"/>
      <c r="K201" s="865"/>
      <c r="L201" s="864"/>
      <c r="M201" s="864"/>
      <c r="P201" s="863"/>
      <c r="Q201" s="863"/>
      <c r="R201" s="865"/>
      <c r="S201" s="865"/>
      <c r="T201" s="864"/>
      <c r="U201" s="864"/>
    </row>
    <row r="202" spans="3:21" ht="18" customHeight="1">
      <c r="C202" s="1418"/>
      <c r="D202" s="319"/>
      <c r="H202" s="863"/>
      <c r="I202" s="863"/>
      <c r="J202" s="865"/>
      <c r="K202" s="865"/>
      <c r="L202" s="864"/>
      <c r="M202" s="864"/>
      <c r="P202" s="863"/>
      <c r="Q202" s="863"/>
      <c r="R202" s="865"/>
      <c r="S202" s="865"/>
      <c r="T202" s="864"/>
      <c r="U202" s="864"/>
    </row>
    <row r="203" spans="3:21" ht="15" customHeight="1">
      <c r="C203" s="1418" t="s">
        <v>375</v>
      </c>
      <c r="D203" s="295"/>
      <c r="F203" s="842">
        <f>F198+7</f>
        <v>45817</v>
      </c>
      <c r="G203">
        <f>G198+1</f>
        <v>33</v>
      </c>
      <c r="H203" s="863">
        <f>H198+5</f>
        <v>10</v>
      </c>
      <c r="I203" s="863">
        <f>H203+I$188</f>
        <v>165</v>
      </c>
      <c r="J203" s="865">
        <f>H203*2</f>
        <v>20</v>
      </c>
      <c r="K203" s="865">
        <f>J203+K$188</f>
        <v>330</v>
      </c>
      <c r="L203" s="864">
        <f>H203*3</f>
        <v>30</v>
      </c>
      <c r="M203" s="864">
        <f>L203+M$188</f>
        <v>495</v>
      </c>
      <c r="P203" s="863"/>
      <c r="Q203" s="863"/>
      <c r="R203" s="865"/>
      <c r="S203" s="865"/>
      <c r="T203" s="864"/>
      <c r="U203" s="864"/>
    </row>
    <row r="204" spans="3:21" ht="18" customHeight="1">
      <c r="C204" s="1418"/>
      <c r="D204" s="276"/>
      <c r="H204" s="863"/>
      <c r="I204" s="863"/>
      <c r="J204" s="865"/>
      <c r="K204" s="865"/>
      <c r="L204" s="864"/>
      <c r="M204" s="864"/>
      <c r="P204" s="863"/>
      <c r="Q204" s="863"/>
      <c r="R204" s="865"/>
      <c r="S204" s="865"/>
      <c r="T204" s="864"/>
      <c r="U204" s="864"/>
    </row>
    <row r="205" spans="3:21" ht="18" customHeight="1">
      <c r="C205" s="1418"/>
      <c r="D205" s="276"/>
      <c r="H205" s="863"/>
      <c r="I205" s="863"/>
      <c r="J205" s="865"/>
      <c r="K205" s="865"/>
      <c r="L205" s="864"/>
      <c r="M205" s="864"/>
      <c r="P205" s="863"/>
      <c r="Q205" s="863"/>
      <c r="R205" s="865"/>
      <c r="S205" s="865"/>
      <c r="T205" s="864"/>
      <c r="U205" s="864"/>
    </row>
    <row r="206" spans="3:21" ht="18" customHeight="1">
      <c r="C206" s="1418"/>
      <c r="D206" s="276"/>
      <c r="H206" s="863"/>
      <c r="I206" s="863"/>
      <c r="J206" s="865"/>
      <c r="K206" s="865"/>
      <c r="L206" s="864"/>
      <c r="M206" s="864"/>
      <c r="P206" s="863"/>
      <c r="Q206" s="863"/>
      <c r="R206" s="865"/>
      <c r="S206" s="865"/>
      <c r="T206" s="864"/>
      <c r="U206" s="864"/>
    </row>
    <row r="207" spans="3:21" ht="18" customHeight="1">
      <c r="C207" s="1418"/>
      <c r="D207" s="319"/>
      <c r="H207" s="863"/>
      <c r="I207" s="863"/>
      <c r="J207" s="865"/>
      <c r="K207" s="865"/>
      <c r="L207" s="864"/>
      <c r="M207" s="864"/>
      <c r="P207" s="863"/>
      <c r="Q207" s="863"/>
      <c r="R207" s="865"/>
      <c r="S207" s="865"/>
      <c r="T207" s="864"/>
      <c r="U207" s="864"/>
    </row>
    <row r="208" spans="3:21" ht="15" customHeight="1">
      <c r="C208" s="1418" t="s">
        <v>376</v>
      </c>
      <c r="D208" s="295"/>
      <c r="F208" s="842">
        <f>F203+7</f>
        <v>45824</v>
      </c>
      <c r="G208">
        <f>G203+1</f>
        <v>34</v>
      </c>
      <c r="H208" s="863">
        <f>H203+5</f>
        <v>15</v>
      </c>
      <c r="I208" s="863">
        <f>H208+I$188</f>
        <v>170</v>
      </c>
      <c r="J208" s="865">
        <f>H208*2</f>
        <v>30</v>
      </c>
      <c r="K208" s="865">
        <f>J208+K$188</f>
        <v>340</v>
      </c>
      <c r="L208" s="864">
        <f>H208*3</f>
        <v>45</v>
      </c>
      <c r="M208" s="864">
        <f>L208+M$188</f>
        <v>510</v>
      </c>
      <c r="P208" s="863"/>
      <c r="Q208" s="863"/>
      <c r="R208" s="865"/>
      <c r="S208" s="865"/>
      <c r="T208" s="864"/>
      <c r="U208" s="864"/>
    </row>
    <row r="209" spans="3:21" ht="18" customHeight="1">
      <c r="C209" s="1418"/>
      <c r="D209" s="276"/>
      <c r="H209" s="863"/>
      <c r="I209" s="863"/>
      <c r="J209" s="865"/>
      <c r="K209" s="865"/>
      <c r="L209" s="864"/>
      <c r="M209" s="864"/>
      <c r="P209" s="863"/>
      <c r="Q209" s="863"/>
      <c r="R209" s="865"/>
      <c r="S209" s="865"/>
      <c r="T209" s="864"/>
      <c r="U209" s="864"/>
    </row>
    <row r="210" spans="3:21" ht="18" customHeight="1">
      <c r="C210" s="1418"/>
      <c r="D210" s="276"/>
      <c r="H210" s="863"/>
      <c r="I210" s="863"/>
      <c r="J210" s="865"/>
      <c r="K210" s="865"/>
      <c r="L210" s="864"/>
      <c r="M210" s="864"/>
      <c r="P210" s="863"/>
      <c r="Q210" s="863"/>
      <c r="R210" s="865"/>
      <c r="S210" s="865"/>
      <c r="T210" s="864"/>
      <c r="U210" s="864"/>
    </row>
    <row r="211" spans="3:21" ht="18" customHeight="1">
      <c r="C211" s="1418"/>
      <c r="D211" s="276"/>
      <c r="H211" s="863"/>
      <c r="I211" s="863"/>
      <c r="J211" s="865"/>
      <c r="K211" s="865"/>
      <c r="L211" s="864"/>
      <c r="M211" s="864"/>
      <c r="P211" s="863"/>
      <c r="Q211" s="863"/>
      <c r="R211" s="865"/>
      <c r="S211" s="865"/>
      <c r="T211" s="864"/>
      <c r="U211" s="864"/>
    </row>
    <row r="212" spans="3:21" ht="18" customHeight="1">
      <c r="C212" s="1418"/>
      <c r="D212" s="319"/>
      <c r="H212" s="863"/>
      <c r="I212" s="863"/>
      <c r="J212" s="865"/>
      <c r="K212" s="865"/>
      <c r="L212" s="864"/>
      <c r="M212" s="864"/>
      <c r="P212" s="863"/>
      <c r="Q212" s="863"/>
      <c r="R212" s="865"/>
      <c r="S212" s="865"/>
      <c r="T212" s="864"/>
      <c r="U212" s="864"/>
    </row>
    <row r="213" spans="3:21" ht="15" customHeight="1">
      <c r="C213" s="1418" t="s">
        <v>377</v>
      </c>
      <c r="D213" s="295"/>
      <c r="F213" s="842">
        <f>F208+7</f>
        <v>45831</v>
      </c>
      <c r="G213">
        <f>G208+1</f>
        <v>35</v>
      </c>
      <c r="H213" s="863">
        <f>H208+5</f>
        <v>20</v>
      </c>
      <c r="I213" s="863">
        <f>H213+I$188</f>
        <v>175</v>
      </c>
      <c r="J213" s="865">
        <f>H213*2</f>
        <v>40</v>
      </c>
      <c r="K213" s="865">
        <f>J213+K$188</f>
        <v>350</v>
      </c>
      <c r="L213" s="864">
        <f>H213*3</f>
        <v>60</v>
      </c>
      <c r="M213" s="864">
        <f>L213+M$188</f>
        <v>525</v>
      </c>
      <c r="P213" s="863"/>
      <c r="Q213" s="863"/>
      <c r="R213" s="865"/>
      <c r="S213" s="865"/>
      <c r="T213" s="864"/>
      <c r="U213" s="864"/>
    </row>
    <row r="214" spans="3:21" ht="18" customHeight="1">
      <c r="C214" s="1418"/>
      <c r="D214" s="276"/>
      <c r="H214" s="863"/>
      <c r="I214" s="863"/>
      <c r="J214" s="865"/>
      <c r="K214" s="865"/>
      <c r="L214" s="864"/>
      <c r="M214" s="864"/>
      <c r="P214" s="863"/>
      <c r="Q214" s="863"/>
      <c r="R214" s="865"/>
      <c r="S214" s="865"/>
      <c r="T214" s="864"/>
      <c r="U214" s="864"/>
    </row>
    <row r="215" spans="3:21" ht="18" customHeight="1">
      <c r="C215" s="1418"/>
      <c r="D215" s="276"/>
      <c r="H215" s="863"/>
      <c r="I215" s="863"/>
      <c r="J215" s="865"/>
      <c r="K215" s="865"/>
      <c r="L215" s="864"/>
      <c r="M215" s="864"/>
      <c r="P215" s="863"/>
      <c r="Q215" s="863"/>
      <c r="R215" s="865"/>
      <c r="S215" s="865"/>
      <c r="T215" s="864"/>
      <c r="U215" s="864"/>
    </row>
    <row r="216" spans="3:21" ht="18" customHeight="1">
      <c r="C216" s="1418"/>
      <c r="D216" s="276"/>
      <c r="H216" s="863"/>
      <c r="I216" s="863"/>
      <c r="J216" s="865"/>
      <c r="K216" s="865"/>
      <c r="L216" s="864"/>
      <c r="M216" s="864"/>
      <c r="P216" s="863"/>
      <c r="Q216" s="863"/>
      <c r="R216" s="865"/>
      <c r="S216" s="865"/>
      <c r="T216" s="864"/>
      <c r="U216" s="864"/>
    </row>
    <row r="217" spans="3:21" ht="18" customHeight="1">
      <c r="C217" s="1418"/>
      <c r="D217" s="671" t="s">
        <v>589</v>
      </c>
      <c r="H217" s="863"/>
      <c r="I217" s="863"/>
      <c r="J217" s="865"/>
      <c r="K217" s="865"/>
      <c r="L217" s="864"/>
      <c r="M217" s="864"/>
      <c r="P217" s="863"/>
      <c r="Q217" s="863"/>
      <c r="R217" s="865"/>
      <c r="S217" s="865"/>
      <c r="T217" s="864"/>
      <c r="U217" s="864"/>
    </row>
    <row r="218" spans="3:21" ht="15.75" customHeight="1">
      <c r="C218" s="1418" t="s">
        <v>378</v>
      </c>
      <c r="D218" s="775" t="s">
        <v>415</v>
      </c>
      <c r="F218" s="842">
        <f>F213+7</f>
        <v>45838</v>
      </c>
      <c r="G218">
        <f>G213+1</f>
        <v>36</v>
      </c>
      <c r="H218" s="863">
        <f>H213+5</f>
        <v>25</v>
      </c>
      <c r="I218" s="863">
        <f>H218+I$188</f>
        <v>180</v>
      </c>
      <c r="J218" s="865">
        <f>H218*2</f>
        <v>50</v>
      </c>
      <c r="K218" s="865">
        <f>J218+K$188</f>
        <v>360</v>
      </c>
      <c r="L218" s="864">
        <f>H218*3</f>
        <v>75</v>
      </c>
      <c r="M218" s="864">
        <f>L218+M$188</f>
        <v>540</v>
      </c>
      <c r="P218" s="863"/>
      <c r="Q218" s="863"/>
      <c r="R218" s="865"/>
      <c r="S218" s="865"/>
      <c r="T218" s="864"/>
      <c r="U218" s="864"/>
    </row>
    <row r="219" spans="3:21" ht="15" customHeight="1">
      <c r="C219" s="1418"/>
      <c r="D219" s="669"/>
    </row>
    <row r="220" spans="3:21" ht="16" customHeight="1">
      <c r="C220" s="1418"/>
      <c r="D220" s="669"/>
    </row>
    <row r="221" spans="3:21" ht="16" customHeight="1">
      <c r="C221" s="1418"/>
      <c r="D221" s="669"/>
    </row>
    <row r="222" spans="3:21" ht="16" customHeight="1">
      <c r="C222" s="1491"/>
      <c r="D222" s="670"/>
    </row>
    <row r="223" spans="3:21" ht="17" customHeight="1">
      <c r="C223" s="766" t="s">
        <v>813</v>
      </c>
      <c r="D223" s="706" t="s">
        <v>487</v>
      </c>
    </row>
    <row r="224" spans="3:21" ht="15" customHeight="1">
      <c r="C224" s="1491" t="s">
        <v>379</v>
      </c>
      <c r="D224" s="709" t="s">
        <v>814</v>
      </c>
      <c r="F224" s="842">
        <f>F218+7</f>
        <v>45845</v>
      </c>
    </row>
    <row r="225" spans="3:6" ht="16" customHeight="1">
      <c r="C225" s="1492"/>
      <c r="D225" s="707"/>
    </row>
    <row r="226" spans="3:6" ht="16" customHeight="1">
      <c r="C226" s="1492"/>
      <c r="D226" s="707"/>
    </row>
    <row r="227" spans="3:6" ht="16" customHeight="1">
      <c r="C227" s="1492"/>
      <c r="D227" s="707"/>
    </row>
    <row r="228" spans="3:6" ht="17" customHeight="1">
      <c r="C228" s="1493"/>
      <c r="D228" s="708"/>
    </row>
    <row r="229" spans="3:6" ht="15.75" customHeight="1">
      <c r="C229" s="1491" t="s">
        <v>815</v>
      </c>
      <c r="D229" s="709" t="s">
        <v>816</v>
      </c>
      <c r="F229" s="842">
        <f>F224+7</f>
        <v>45852</v>
      </c>
    </row>
    <row r="230" spans="3:6" ht="15.75" customHeight="1">
      <c r="C230" s="1492"/>
      <c r="D230" s="710"/>
    </row>
    <row r="231" spans="3:6" ht="15.75" customHeight="1">
      <c r="C231" s="1492"/>
      <c r="D231" s="710"/>
    </row>
    <row r="232" spans="3:6" ht="15.75" customHeight="1">
      <c r="C232" s="1492"/>
      <c r="D232" s="710"/>
    </row>
    <row r="233" spans="3:6" ht="15.75" customHeight="1">
      <c r="C233" s="1493"/>
      <c r="D233" s="711"/>
    </row>
  </sheetData>
  <mergeCells count="55">
    <mergeCell ref="G5:M5"/>
    <mergeCell ref="O5:U5"/>
    <mergeCell ref="P6:Q7"/>
    <mergeCell ref="R6:S7"/>
    <mergeCell ref="T6:U7"/>
    <mergeCell ref="H6:I7"/>
    <mergeCell ref="J6:K7"/>
    <mergeCell ref="L6:M7"/>
    <mergeCell ref="C173:C177"/>
    <mergeCell ref="C123:C127"/>
    <mergeCell ref="C128:C132"/>
    <mergeCell ref="C133:C137"/>
    <mergeCell ref="C143:C147"/>
    <mergeCell ref="C153:C157"/>
    <mergeCell ref="C158:C162"/>
    <mergeCell ref="C168:C172"/>
    <mergeCell ref="C98:C102"/>
    <mergeCell ref="C103:C107"/>
    <mergeCell ref="C68:C72"/>
    <mergeCell ref="C73:C77"/>
    <mergeCell ref="C83:C87"/>
    <mergeCell ref="C88:C92"/>
    <mergeCell ref="C93:C97"/>
    <mergeCell ref="C58:C62"/>
    <mergeCell ref="C138:C142"/>
    <mergeCell ref="C63:C67"/>
    <mergeCell ref="C229:C233"/>
    <mergeCell ref="C178:C182"/>
    <mergeCell ref="C183:C187"/>
    <mergeCell ref="C188:C192"/>
    <mergeCell ref="C193:C197"/>
    <mergeCell ref="C198:C202"/>
    <mergeCell ref="C203:C207"/>
    <mergeCell ref="C208:C212"/>
    <mergeCell ref="C213:C217"/>
    <mergeCell ref="C218:C222"/>
    <mergeCell ref="C224:C228"/>
    <mergeCell ref="C78:C82"/>
    <mergeCell ref="C148:C152"/>
    <mergeCell ref="C108:C112"/>
    <mergeCell ref="C113:C117"/>
    <mergeCell ref="F1:F2"/>
    <mergeCell ref="C163:C167"/>
    <mergeCell ref="C53:C57"/>
    <mergeCell ref="C3:C7"/>
    <mergeCell ref="C8:C12"/>
    <mergeCell ref="C13:C17"/>
    <mergeCell ref="C18:C22"/>
    <mergeCell ref="C23:C27"/>
    <mergeCell ref="C28:C32"/>
    <mergeCell ref="C33:C37"/>
    <mergeCell ref="C38:C42"/>
    <mergeCell ref="C43:C47"/>
    <mergeCell ref="C48:C52"/>
    <mergeCell ref="C118:C1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A789-DAB7-4750-A7EB-B73B42A36723}">
  <sheetPr>
    <tabColor theme="1" tint="0.499984740745262"/>
  </sheetPr>
  <dimension ref="B1:V73"/>
  <sheetViews>
    <sheetView topLeftCell="G4" workbookViewId="0">
      <selection activeCell="G4" sqref="G4"/>
    </sheetView>
  </sheetViews>
  <sheetFormatPr baseColWidth="10" defaultColWidth="15.83203125" defaultRowHeight="16"/>
  <cols>
    <col min="1" max="2" width="6.83203125" customWidth="1"/>
    <col min="3" max="4" width="11.33203125" style="651" customWidth="1"/>
    <col min="5" max="5" width="8.6640625" style="651" customWidth="1"/>
    <col min="6" max="6" width="20" style="651" customWidth="1"/>
    <col min="7" max="7" width="23.1640625" customWidth="1"/>
    <col min="8" max="8" width="32.1640625" style="1082" customWidth="1"/>
    <col min="9" max="9" width="32.1640625" customWidth="1"/>
    <col min="10" max="10" width="17.6640625" customWidth="1"/>
    <col min="11" max="11" width="37.1640625" style="1082" customWidth="1"/>
    <col min="12" max="12" width="5.83203125" customWidth="1"/>
    <col min="13" max="17" width="6.33203125" customWidth="1"/>
    <col min="18" max="18" width="10.6640625" customWidth="1"/>
    <col min="19" max="19" width="20.6640625" customWidth="1"/>
    <col min="20" max="20" width="12.83203125" customWidth="1"/>
    <col min="21" max="21" width="11.6640625" customWidth="1"/>
    <col min="22" max="22" width="12.6640625" customWidth="1"/>
  </cols>
  <sheetData>
    <row r="1" spans="2:22" s="1247" customFormat="1" ht="50.25" customHeight="1">
      <c r="B1" s="1261"/>
      <c r="C1" s="1262" t="s">
        <v>1178</v>
      </c>
      <c r="D1" s="1262" t="s">
        <v>908</v>
      </c>
      <c r="E1" s="903" t="s">
        <v>511</v>
      </c>
      <c r="F1" s="1262" t="s">
        <v>1179</v>
      </c>
      <c r="G1" s="1262" t="s">
        <v>1180</v>
      </c>
      <c r="H1" s="1263" t="s">
        <v>753</v>
      </c>
      <c r="I1" s="1264" t="s">
        <v>754</v>
      </c>
      <c r="J1" s="1262" t="s">
        <v>755</v>
      </c>
      <c r="K1" s="1262" t="s">
        <v>756</v>
      </c>
      <c r="L1" s="1265" t="s">
        <v>757</v>
      </c>
      <c r="M1" s="1265" t="s">
        <v>758</v>
      </c>
      <c r="N1" s="1265" t="s">
        <v>759</v>
      </c>
      <c r="O1" s="1265" t="s">
        <v>760</v>
      </c>
      <c r="P1" s="1265" t="s">
        <v>761</v>
      </c>
      <c r="Q1" s="1265" t="s">
        <v>762</v>
      </c>
      <c r="R1" s="1270" t="s">
        <v>763</v>
      </c>
      <c r="S1" s="878" t="s">
        <v>764</v>
      </c>
      <c r="T1" s="878" t="s">
        <v>765</v>
      </c>
      <c r="U1" s="878" t="s">
        <v>766</v>
      </c>
      <c r="V1" s="1246"/>
    </row>
    <row r="2" spans="2:22" ht="60">
      <c r="B2" s="843"/>
      <c r="C2" s="1266">
        <v>1</v>
      </c>
      <c r="D2" s="1266">
        <v>1</v>
      </c>
      <c r="E2" s="1266" t="s">
        <v>264</v>
      </c>
      <c r="F2" s="1260" t="s">
        <v>293</v>
      </c>
      <c r="G2" s="1249" t="s">
        <v>1181</v>
      </c>
      <c r="H2" s="1267" t="s">
        <v>1182</v>
      </c>
      <c r="I2" s="1250"/>
      <c r="J2" s="1197" t="s">
        <v>910</v>
      </c>
      <c r="K2" s="1267" t="s">
        <v>1183</v>
      </c>
      <c r="L2" s="1251"/>
      <c r="M2" s="1251"/>
      <c r="N2" s="1251" t="s">
        <v>266</v>
      </c>
      <c r="O2" s="1196" t="s">
        <v>266</v>
      </c>
      <c r="P2" s="1196" t="s">
        <v>266</v>
      </c>
      <c r="Q2" s="1252" t="s">
        <v>266</v>
      </c>
      <c r="R2" s="1248"/>
      <c r="S2" s="1260"/>
      <c r="T2" s="1248"/>
      <c r="U2" s="1248"/>
      <c r="V2" s="1248"/>
    </row>
    <row r="3" spans="2:22" ht="60">
      <c r="B3" s="843"/>
      <c r="C3" s="1266">
        <v>2</v>
      </c>
      <c r="D3" s="1266">
        <v>2</v>
      </c>
      <c r="E3" s="1266" t="s">
        <v>264</v>
      </c>
      <c r="F3" s="1260" t="s">
        <v>301</v>
      </c>
      <c r="G3" s="1249" t="s">
        <v>1181</v>
      </c>
      <c r="H3" s="1267" t="s">
        <v>1184</v>
      </c>
      <c r="I3" s="1250"/>
      <c r="J3" s="1197" t="s">
        <v>910</v>
      </c>
      <c r="K3" s="1267" t="s">
        <v>1185</v>
      </c>
      <c r="L3" s="1251"/>
      <c r="M3" s="1251"/>
      <c r="N3" s="1251" t="s">
        <v>266</v>
      </c>
      <c r="O3" s="1196" t="s">
        <v>266</v>
      </c>
      <c r="P3" s="1196" t="s">
        <v>266</v>
      </c>
      <c r="Q3" s="1252" t="s">
        <v>266</v>
      </c>
      <c r="R3" s="1248"/>
      <c r="S3" s="1260"/>
      <c r="T3" s="1248"/>
      <c r="U3" s="1248"/>
      <c r="V3" s="1248"/>
    </row>
    <row r="4" spans="2:22" ht="60">
      <c r="B4" s="843"/>
      <c r="C4" s="1266">
        <v>3</v>
      </c>
      <c r="D4" s="1266">
        <v>3</v>
      </c>
      <c r="E4" s="1266" t="s">
        <v>264</v>
      </c>
      <c r="F4" s="1260" t="s">
        <v>852</v>
      </c>
      <c r="G4" s="1249" t="s">
        <v>1181</v>
      </c>
      <c r="H4" s="1267" t="s">
        <v>1186</v>
      </c>
      <c r="I4" s="1250"/>
      <c r="J4" s="1197" t="s">
        <v>910</v>
      </c>
      <c r="K4" s="1267" t="s">
        <v>1187</v>
      </c>
      <c r="L4" s="1251"/>
      <c r="M4" s="1251"/>
      <c r="N4" s="1251" t="s">
        <v>266</v>
      </c>
      <c r="O4" s="1196" t="s">
        <v>266</v>
      </c>
      <c r="P4" s="1196" t="s">
        <v>266</v>
      </c>
      <c r="Q4" s="1252" t="s">
        <v>266</v>
      </c>
      <c r="R4" s="1248"/>
      <c r="S4" s="1260"/>
      <c r="T4" s="1248"/>
      <c r="U4" s="1248"/>
      <c r="V4" s="1248"/>
    </row>
    <row r="5" spans="2:22" ht="60">
      <c r="B5" s="843"/>
      <c r="C5" s="1266">
        <v>4</v>
      </c>
      <c r="D5" s="1266">
        <v>4</v>
      </c>
      <c r="E5" s="1266" t="s">
        <v>264</v>
      </c>
      <c r="F5" s="1260" t="s">
        <v>1188</v>
      </c>
      <c r="G5" s="1249" t="s">
        <v>1181</v>
      </c>
      <c r="H5" s="1267" t="s">
        <v>1189</v>
      </c>
      <c r="I5" s="1250"/>
      <c r="J5" s="1197" t="s">
        <v>910</v>
      </c>
      <c r="K5" s="1267" t="s">
        <v>1190</v>
      </c>
      <c r="L5" s="1251"/>
      <c r="M5" s="1251"/>
      <c r="N5" s="1251" t="s">
        <v>266</v>
      </c>
      <c r="O5" s="1196" t="s">
        <v>266</v>
      </c>
      <c r="P5" s="1196" t="s">
        <v>266</v>
      </c>
      <c r="Q5" s="1252" t="s">
        <v>266</v>
      </c>
      <c r="R5" s="1248"/>
      <c r="S5" s="1260"/>
      <c r="T5" s="1248"/>
      <c r="U5" s="1248"/>
      <c r="V5" s="1248"/>
    </row>
    <row r="6" spans="2:22" ht="60">
      <c r="B6" s="843"/>
      <c r="C6" s="1266">
        <v>5</v>
      </c>
      <c r="D6" s="1266">
        <v>5</v>
      </c>
      <c r="E6" s="1266" t="s">
        <v>264</v>
      </c>
      <c r="F6" s="1260" t="s">
        <v>293</v>
      </c>
      <c r="G6" s="1249" t="s">
        <v>1181</v>
      </c>
      <c r="H6" s="1267" t="s">
        <v>1191</v>
      </c>
      <c r="I6" s="1250"/>
      <c r="J6" s="1197" t="s">
        <v>910</v>
      </c>
      <c r="K6" s="1267" t="s">
        <v>1192</v>
      </c>
      <c r="L6" s="1251"/>
      <c r="M6" s="1251"/>
      <c r="N6" s="1251" t="s">
        <v>266</v>
      </c>
      <c r="O6" s="1196" t="s">
        <v>266</v>
      </c>
      <c r="P6" s="1196" t="s">
        <v>266</v>
      </c>
      <c r="Q6" s="1252" t="s">
        <v>266</v>
      </c>
      <c r="R6" s="1248"/>
      <c r="S6" s="1260" t="s">
        <v>1193</v>
      </c>
      <c r="T6" s="1248"/>
      <c r="U6" s="1248"/>
      <c r="V6" s="1248"/>
    </row>
    <row r="7" spans="2:22" ht="60">
      <c r="B7" s="843"/>
      <c r="C7" s="1266">
        <v>6</v>
      </c>
      <c r="D7" s="1266">
        <v>6</v>
      </c>
      <c r="E7" s="1266" t="s">
        <v>264</v>
      </c>
      <c r="F7" s="1260" t="s">
        <v>1194</v>
      </c>
      <c r="G7" s="1249" t="s">
        <v>1181</v>
      </c>
      <c r="H7" s="1267" t="s">
        <v>1195</v>
      </c>
      <c r="I7" s="1250"/>
      <c r="J7" s="1197" t="s">
        <v>910</v>
      </c>
      <c r="K7" s="1267" t="s">
        <v>1196</v>
      </c>
      <c r="L7" s="1251"/>
      <c r="M7" s="1251"/>
      <c r="N7" s="1251" t="s">
        <v>266</v>
      </c>
      <c r="O7" s="1196" t="s">
        <v>266</v>
      </c>
      <c r="P7" s="1196" t="s">
        <v>266</v>
      </c>
      <c r="Q7" s="1252" t="s">
        <v>266</v>
      </c>
      <c r="R7" s="1248"/>
      <c r="S7" s="1260"/>
      <c r="T7" s="1248"/>
      <c r="U7" s="1248"/>
      <c r="V7" s="1248"/>
    </row>
    <row r="8" spans="2:22" ht="60">
      <c r="B8" s="843"/>
      <c r="C8" s="1266">
        <v>7</v>
      </c>
      <c r="D8" s="1266">
        <v>7</v>
      </c>
      <c r="E8" s="1266" t="s">
        <v>264</v>
      </c>
      <c r="F8" s="1260" t="s">
        <v>1188</v>
      </c>
      <c r="G8" s="1249" t="s">
        <v>1181</v>
      </c>
      <c r="H8" s="1267" t="s">
        <v>1197</v>
      </c>
      <c r="I8" s="1250"/>
      <c r="J8" s="1197" t="s">
        <v>910</v>
      </c>
      <c r="K8" s="1267" t="s">
        <v>1198</v>
      </c>
      <c r="L8" s="1251"/>
      <c r="M8" s="1251" t="s">
        <v>266</v>
      </c>
      <c r="N8" s="1251" t="s">
        <v>266</v>
      </c>
      <c r="O8" s="1196" t="s">
        <v>266</v>
      </c>
      <c r="P8" s="1196" t="s">
        <v>266</v>
      </c>
      <c r="Q8" s="1252" t="s">
        <v>266</v>
      </c>
      <c r="R8" s="1248"/>
      <c r="S8" s="1260"/>
      <c r="T8" s="1248"/>
      <c r="U8" s="1248"/>
      <c r="V8" s="1248"/>
    </row>
    <row r="9" spans="2:22" ht="60">
      <c r="B9" s="843"/>
      <c r="C9" s="1266">
        <v>8</v>
      </c>
      <c r="D9" s="1266">
        <v>8</v>
      </c>
      <c r="E9" s="1266" t="s">
        <v>264</v>
      </c>
      <c r="F9" s="1260" t="s">
        <v>293</v>
      </c>
      <c r="G9" s="1249" t="s">
        <v>1181</v>
      </c>
      <c r="H9" s="1267" t="s">
        <v>1199</v>
      </c>
      <c r="I9" s="1250"/>
      <c r="J9" s="1197" t="s">
        <v>910</v>
      </c>
      <c r="K9" s="1267" t="s">
        <v>1200</v>
      </c>
      <c r="L9" s="1251"/>
      <c r="M9" s="1251" t="s">
        <v>266</v>
      </c>
      <c r="N9" s="1251" t="s">
        <v>266</v>
      </c>
      <c r="O9" s="1196" t="s">
        <v>266</v>
      </c>
      <c r="P9" s="1196" t="s">
        <v>266</v>
      </c>
      <c r="Q9" s="1252" t="s">
        <v>266</v>
      </c>
      <c r="R9" s="1248"/>
      <c r="S9" s="1260"/>
      <c r="T9" s="1248"/>
      <c r="U9" s="1248"/>
      <c r="V9" s="1248"/>
    </row>
    <row r="10" spans="2:22" ht="60">
      <c r="B10" s="843"/>
      <c r="C10" s="1266">
        <v>9</v>
      </c>
      <c r="D10" s="1266">
        <v>9</v>
      </c>
      <c r="E10" s="1266" t="s">
        <v>264</v>
      </c>
      <c r="F10" s="1260" t="s">
        <v>1194</v>
      </c>
      <c r="G10" s="1249" t="s">
        <v>1181</v>
      </c>
      <c r="H10" s="1267" t="s">
        <v>1201</v>
      </c>
      <c r="I10" s="1250"/>
      <c r="J10" s="1197" t="s">
        <v>910</v>
      </c>
      <c r="K10" s="1267" t="s">
        <v>1202</v>
      </c>
      <c r="L10" s="1251"/>
      <c r="M10" s="1251" t="s">
        <v>266</v>
      </c>
      <c r="N10" s="1251" t="s">
        <v>266</v>
      </c>
      <c r="O10" s="1196" t="s">
        <v>266</v>
      </c>
      <c r="P10" s="1196" t="s">
        <v>266</v>
      </c>
      <c r="Q10" s="1252" t="s">
        <v>266</v>
      </c>
      <c r="R10" s="1248"/>
      <c r="S10" s="1260"/>
      <c r="T10" s="1248"/>
      <c r="U10" s="1248"/>
      <c r="V10" s="1248"/>
    </row>
    <row r="11" spans="2:22" ht="60">
      <c r="B11" s="843"/>
      <c r="C11" s="1266">
        <v>10</v>
      </c>
      <c r="D11" s="1266">
        <v>10</v>
      </c>
      <c r="E11" s="1266" t="s">
        <v>264</v>
      </c>
      <c r="F11" s="1260" t="s">
        <v>1194</v>
      </c>
      <c r="G11" s="1249" t="s">
        <v>1181</v>
      </c>
      <c r="H11" s="1267" t="s">
        <v>1203</v>
      </c>
      <c r="I11" s="1250"/>
      <c r="J11" s="1197" t="s">
        <v>910</v>
      </c>
      <c r="K11" s="1267" t="s">
        <v>1204</v>
      </c>
      <c r="L11" s="1251"/>
      <c r="M11" s="1251" t="s">
        <v>266</v>
      </c>
      <c r="N11" s="1251" t="s">
        <v>266</v>
      </c>
      <c r="O11" s="1196" t="s">
        <v>266</v>
      </c>
      <c r="P11" s="1196" t="s">
        <v>266</v>
      </c>
      <c r="Q11" s="1252" t="s">
        <v>266</v>
      </c>
      <c r="R11" s="1248"/>
      <c r="S11" s="1260" t="s">
        <v>1205</v>
      </c>
      <c r="T11" s="1248"/>
      <c r="U11" s="1248"/>
      <c r="V11" s="1248"/>
    </row>
    <row r="12" spans="2:22" ht="60">
      <c r="B12" s="843"/>
      <c r="C12" s="1266">
        <v>11</v>
      </c>
      <c r="D12" s="1266">
        <v>11</v>
      </c>
      <c r="E12" s="1266" t="s">
        <v>264</v>
      </c>
      <c r="F12" s="1260" t="s">
        <v>890</v>
      </c>
      <c r="G12" s="1249" t="s">
        <v>1181</v>
      </c>
      <c r="H12" s="1267" t="s">
        <v>1206</v>
      </c>
      <c r="I12" s="1250"/>
      <c r="J12" s="1197" t="s">
        <v>910</v>
      </c>
      <c r="K12" s="1267" t="s">
        <v>1207</v>
      </c>
      <c r="L12" s="1251"/>
      <c r="M12" s="1251" t="s">
        <v>266</v>
      </c>
      <c r="N12" s="1251" t="s">
        <v>266</v>
      </c>
      <c r="O12" s="1196" t="s">
        <v>266</v>
      </c>
      <c r="P12" s="1196" t="s">
        <v>266</v>
      </c>
      <c r="Q12" s="1252" t="s">
        <v>266</v>
      </c>
      <c r="R12" s="1248"/>
      <c r="S12" s="1260"/>
      <c r="T12" s="1248"/>
      <c r="U12" s="1248"/>
      <c r="V12" s="1248"/>
    </row>
    <row r="13" spans="2:22" ht="60">
      <c r="B13" s="843"/>
      <c r="C13" s="1266">
        <v>12</v>
      </c>
      <c r="D13" s="1266">
        <v>12</v>
      </c>
      <c r="E13" s="1266" t="s">
        <v>264</v>
      </c>
      <c r="F13" s="1260" t="s">
        <v>1194</v>
      </c>
      <c r="G13" s="1249" t="s">
        <v>1181</v>
      </c>
      <c r="H13" s="1267" t="s">
        <v>1208</v>
      </c>
      <c r="I13" s="1250"/>
      <c r="J13" s="1197" t="s">
        <v>910</v>
      </c>
      <c r="K13" s="1267" t="s">
        <v>1209</v>
      </c>
      <c r="L13" s="1251"/>
      <c r="M13" s="1251" t="s">
        <v>266</v>
      </c>
      <c r="N13" s="1251" t="s">
        <v>266</v>
      </c>
      <c r="O13" s="1196" t="s">
        <v>266</v>
      </c>
      <c r="P13" s="1196" t="s">
        <v>266</v>
      </c>
      <c r="Q13" s="1252" t="s">
        <v>266</v>
      </c>
      <c r="R13" s="1248"/>
      <c r="S13" s="1260"/>
      <c r="T13" s="1248"/>
      <c r="U13" s="1248"/>
      <c r="V13" s="1248"/>
    </row>
    <row r="14" spans="2:22" ht="60">
      <c r="B14" s="843"/>
      <c r="C14" s="1266">
        <v>13</v>
      </c>
      <c r="D14" s="1266">
        <v>13</v>
      </c>
      <c r="E14" s="1266" t="s">
        <v>264</v>
      </c>
      <c r="F14" s="1260" t="s">
        <v>1194</v>
      </c>
      <c r="G14" s="1249" t="s">
        <v>1210</v>
      </c>
      <c r="H14" s="1267" t="s">
        <v>1211</v>
      </c>
      <c r="I14" s="1250"/>
      <c r="J14" s="1197" t="s">
        <v>910</v>
      </c>
      <c r="K14" s="1267" t="s">
        <v>1212</v>
      </c>
      <c r="L14" s="1251"/>
      <c r="M14" s="1251" t="s">
        <v>266</v>
      </c>
      <c r="N14" s="1251" t="s">
        <v>266</v>
      </c>
      <c r="O14" s="1196" t="s">
        <v>266</v>
      </c>
      <c r="P14" s="1196" t="s">
        <v>266</v>
      </c>
      <c r="Q14" s="1252" t="s">
        <v>266</v>
      </c>
      <c r="R14" s="1248"/>
      <c r="S14" s="1260"/>
      <c r="T14" s="1248"/>
      <c r="U14" s="1248"/>
      <c r="V14" s="1248"/>
    </row>
    <row r="15" spans="2:22" ht="60">
      <c r="B15" s="843"/>
      <c r="C15" s="1266">
        <v>14</v>
      </c>
      <c r="D15" s="1266">
        <v>14</v>
      </c>
      <c r="E15" s="1266" t="s">
        <v>264</v>
      </c>
      <c r="F15" s="1260" t="s">
        <v>1194</v>
      </c>
      <c r="G15" s="1249" t="s">
        <v>1210</v>
      </c>
      <c r="H15" s="1267" t="s">
        <v>1213</v>
      </c>
      <c r="I15" s="1250"/>
      <c r="J15" s="1197" t="s">
        <v>910</v>
      </c>
      <c r="K15" s="1267" t="s">
        <v>1214</v>
      </c>
      <c r="L15" s="1251"/>
      <c r="M15" s="1251" t="s">
        <v>266</v>
      </c>
      <c r="N15" s="1251" t="s">
        <v>266</v>
      </c>
      <c r="O15" s="1196" t="s">
        <v>266</v>
      </c>
      <c r="P15" s="1196" t="s">
        <v>266</v>
      </c>
      <c r="Q15" s="1252" t="s">
        <v>266</v>
      </c>
      <c r="R15" s="1248"/>
      <c r="S15" s="1260" t="s">
        <v>1215</v>
      </c>
      <c r="T15" s="1248"/>
      <c r="U15" s="1248"/>
      <c r="V15" s="1248"/>
    </row>
    <row r="16" spans="2:22" ht="60">
      <c r="B16" s="843"/>
      <c r="C16" s="1266">
        <v>15</v>
      </c>
      <c r="D16" s="1266">
        <v>15</v>
      </c>
      <c r="E16" s="1266" t="s">
        <v>264</v>
      </c>
      <c r="F16" s="1260" t="s">
        <v>1194</v>
      </c>
      <c r="G16" s="1249" t="s">
        <v>1210</v>
      </c>
      <c r="H16" s="1267" t="s">
        <v>1216</v>
      </c>
      <c r="I16" s="1250"/>
      <c r="J16" s="1197" t="s">
        <v>910</v>
      </c>
      <c r="K16" s="1267" t="s">
        <v>1217</v>
      </c>
      <c r="L16" s="1251"/>
      <c r="M16" s="1251" t="s">
        <v>266</v>
      </c>
      <c r="N16" s="1251" t="s">
        <v>266</v>
      </c>
      <c r="O16" s="1196" t="s">
        <v>266</v>
      </c>
      <c r="P16" s="1196" t="s">
        <v>266</v>
      </c>
      <c r="Q16" s="1252" t="s">
        <v>266</v>
      </c>
      <c r="R16" s="1248"/>
      <c r="S16" s="1260"/>
      <c r="T16" s="1248"/>
      <c r="U16" s="1248"/>
      <c r="V16" s="1248"/>
    </row>
    <row r="17" spans="2:22" ht="60">
      <c r="B17" s="843"/>
      <c r="C17" s="1266">
        <v>16</v>
      </c>
      <c r="D17" s="1266">
        <v>16</v>
      </c>
      <c r="E17" s="1266" t="s">
        <v>264</v>
      </c>
      <c r="F17" s="1260" t="s">
        <v>1188</v>
      </c>
      <c r="G17" s="1249" t="s">
        <v>1210</v>
      </c>
      <c r="H17" s="1267" t="s">
        <v>1218</v>
      </c>
      <c r="I17" s="1250"/>
      <c r="J17" s="1197" t="s">
        <v>910</v>
      </c>
      <c r="K17" s="1267" t="s">
        <v>1219</v>
      </c>
      <c r="L17" s="1251"/>
      <c r="M17" s="1251" t="s">
        <v>266</v>
      </c>
      <c r="N17" s="1251" t="s">
        <v>266</v>
      </c>
      <c r="O17" s="1251" t="s">
        <v>266</v>
      </c>
      <c r="P17" s="1196" t="s">
        <v>266</v>
      </c>
      <c r="Q17" s="1252" t="s">
        <v>266</v>
      </c>
      <c r="R17" s="1248"/>
      <c r="S17" s="1260"/>
      <c r="T17" s="1248"/>
      <c r="U17" s="1248"/>
      <c r="V17" s="1248"/>
    </row>
    <row r="18" spans="2:22" ht="60">
      <c r="B18" s="843"/>
      <c r="C18" s="1266">
        <v>17</v>
      </c>
      <c r="D18" s="1266">
        <v>17</v>
      </c>
      <c r="E18" s="1266" t="s">
        <v>264</v>
      </c>
      <c r="F18" s="1260" t="s">
        <v>1194</v>
      </c>
      <c r="G18" s="1249" t="s">
        <v>1210</v>
      </c>
      <c r="H18" s="1267" t="s">
        <v>1220</v>
      </c>
      <c r="I18" s="1250"/>
      <c r="J18" s="1197" t="s">
        <v>910</v>
      </c>
      <c r="K18" s="1267" t="s">
        <v>1221</v>
      </c>
      <c r="L18" s="1251"/>
      <c r="M18" s="1251" t="s">
        <v>266</v>
      </c>
      <c r="N18" s="1251" t="s">
        <v>266</v>
      </c>
      <c r="O18" s="1251" t="s">
        <v>266</v>
      </c>
      <c r="P18" s="1196" t="s">
        <v>266</v>
      </c>
      <c r="Q18" s="1252" t="s">
        <v>266</v>
      </c>
      <c r="R18" s="1248"/>
      <c r="S18" s="1260" t="s">
        <v>1222</v>
      </c>
      <c r="T18" s="1248"/>
      <c r="U18" s="1248"/>
      <c r="V18" s="1248"/>
    </row>
    <row r="19" spans="2:22" ht="60">
      <c r="B19" s="843"/>
      <c r="C19" s="1266">
        <v>18</v>
      </c>
      <c r="D19" s="1266">
        <v>18</v>
      </c>
      <c r="E19" s="1266" t="s">
        <v>264</v>
      </c>
      <c r="F19" s="1260" t="s">
        <v>890</v>
      </c>
      <c r="G19" s="1249" t="s">
        <v>1210</v>
      </c>
      <c r="H19" s="1267" t="s">
        <v>1223</v>
      </c>
      <c r="I19" s="1250"/>
      <c r="J19" s="1197" t="s">
        <v>910</v>
      </c>
      <c r="K19" s="1267" t="s">
        <v>1224</v>
      </c>
      <c r="L19" s="1251"/>
      <c r="M19" s="1251" t="s">
        <v>266</v>
      </c>
      <c r="N19" s="1251" t="s">
        <v>266</v>
      </c>
      <c r="O19" s="1251" t="s">
        <v>266</v>
      </c>
      <c r="P19" s="1196" t="s">
        <v>266</v>
      </c>
      <c r="Q19" s="1252" t="s">
        <v>266</v>
      </c>
      <c r="R19" s="1248"/>
      <c r="S19" s="1260" t="s">
        <v>1222</v>
      </c>
      <c r="T19" s="1248"/>
      <c r="U19" s="1248"/>
      <c r="V19" s="1248"/>
    </row>
    <row r="20" spans="2:22" ht="60">
      <c r="B20" s="843"/>
      <c r="C20" s="1266">
        <v>19</v>
      </c>
      <c r="D20" s="1266">
        <v>19</v>
      </c>
      <c r="E20" s="1266" t="s">
        <v>264</v>
      </c>
      <c r="F20" s="1260" t="s">
        <v>1194</v>
      </c>
      <c r="G20" s="1249" t="s">
        <v>1210</v>
      </c>
      <c r="H20" s="1267" t="s">
        <v>1225</v>
      </c>
      <c r="I20" s="1250"/>
      <c r="J20" s="1197" t="s">
        <v>910</v>
      </c>
      <c r="K20" s="1267" t="s">
        <v>1226</v>
      </c>
      <c r="L20" s="1251"/>
      <c r="M20" s="1251" t="s">
        <v>266</v>
      </c>
      <c r="N20" s="1251" t="s">
        <v>266</v>
      </c>
      <c r="O20" s="1251" t="s">
        <v>266</v>
      </c>
      <c r="P20" s="1196" t="s">
        <v>266</v>
      </c>
      <c r="Q20" s="1252" t="s">
        <v>266</v>
      </c>
      <c r="R20" s="1248"/>
      <c r="S20" s="1260" t="s">
        <v>1222</v>
      </c>
      <c r="T20" s="1248"/>
      <c r="U20" s="1248"/>
      <c r="V20" s="1248"/>
    </row>
    <row r="21" spans="2:22" ht="60">
      <c r="B21" s="843"/>
      <c r="C21" s="1266">
        <v>20</v>
      </c>
      <c r="D21" s="1266">
        <v>20</v>
      </c>
      <c r="E21" s="1266" t="s">
        <v>264</v>
      </c>
      <c r="F21" s="1260" t="s">
        <v>1194</v>
      </c>
      <c r="G21" s="1249" t="s">
        <v>1210</v>
      </c>
      <c r="H21" s="1267" t="s">
        <v>1227</v>
      </c>
      <c r="I21" s="1250"/>
      <c r="J21" s="1197" t="s">
        <v>910</v>
      </c>
      <c r="K21" s="1267" t="s">
        <v>1228</v>
      </c>
      <c r="L21" s="1251"/>
      <c r="M21" s="1251" t="s">
        <v>266</v>
      </c>
      <c r="N21" s="1251" t="s">
        <v>266</v>
      </c>
      <c r="O21" s="1251" t="s">
        <v>266</v>
      </c>
      <c r="P21" s="1196" t="s">
        <v>266</v>
      </c>
      <c r="Q21" s="1252" t="s">
        <v>266</v>
      </c>
      <c r="R21" s="1248"/>
      <c r="S21" s="1260" t="s">
        <v>1222</v>
      </c>
      <c r="T21" s="1248"/>
      <c r="U21" s="1248"/>
      <c r="V21" s="1248"/>
    </row>
    <row r="22" spans="2:22" ht="60">
      <c r="B22" s="843"/>
      <c r="C22" s="1266">
        <v>21</v>
      </c>
      <c r="D22" s="1266">
        <v>21</v>
      </c>
      <c r="E22" s="1266" t="s">
        <v>264</v>
      </c>
      <c r="F22" s="1260" t="s">
        <v>1194</v>
      </c>
      <c r="G22" s="1249" t="s">
        <v>1210</v>
      </c>
      <c r="H22" s="1267" t="s">
        <v>1229</v>
      </c>
      <c r="I22" s="1250"/>
      <c r="J22" s="1197" t="s">
        <v>910</v>
      </c>
      <c r="K22" s="1267" t="s">
        <v>1230</v>
      </c>
      <c r="L22" s="1251"/>
      <c r="M22" s="1251" t="s">
        <v>266</v>
      </c>
      <c r="N22" s="1251" t="s">
        <v>266</v>
      </c>
      <c r="O22" s="1251" t="s">
        <v>266</v>
      </c>
      <c r="P22" s="1196" t="s">
        <v>266</v>
      </c>
      <c r="Q22" s="1252" t="s">
        <v>266</v>
      </c>
      <c r="R22" s="1248"/>
      <c r="S22" s="1260" t="s">
        <v>1231</v>
      </c>
      <c r="T22" s="1248"/>
      <c r="U22" s="1248"/>
      <c r="V22" s="1248"/>
    </row>
    <row r="23" spans="2:22" ht="60">
      <c r="B23" s="843"/>
      <c r="C23" s="1266">
        <v>22</v>
      </c>
      <c r="D23" s="1266">
        <v>22</v>
      </c>
      <c r="E23" s="1266" t="s">
        <v>264</v>
      </c>
      <c r="F23" s="1260" t="s">
        <v>890</v>
      </c>
      <c r="G23" s="1249" t="s">
        <v>1210</v>
      </c>
      <c r="H23" s="1267" t="s">
        <v>1232</v>
      </c>
      <c r="I23" s="1250"/>
      <c r="J23" s="1197" t="s">
        <v>910</v>
      </c>
      <c r="K23" s="1267" t="s">
        <v>1233</v>
      </c>
      <c r="L23" s="1251"/>
      <c r="M23" s="1251" t="s">
        <v>266</v>
      </c>
      <c r="N23" s="1251" t="s">
        <v>266</v>
      </c>
      <c r="O23" s="1251" t="s">
        <v>266</v>
      </c>
      <c r="P23" s="1196" t="s">
        <v>266</v>
      </c>
      <c r="Q23" s="1252" t="s">
        <v>266</v>
      </c>
      <c r="R23" s="1248"/>
      <c r="S23" s="1260" t="s">
        <v>1231</v>
      </c>
      <c r="T23" s="1248"/>
      <c r="U23" s="1248"/>
      <c r="V23" s="1248"/>
    </row>
    <row r="24" spans="2:22" ht="60">
      <c r="B24" s="843"/>
      <c r="C24" s="1266">
        <v>23</v>
      </c>
      <c r="D24" s="1266">
        <v>23</v>
      </c>
      <c r="E24" s="1266" t="s">
        <v>264</v>
      </c>
      <c r="F24" s="1260" t="s">
        <v>852</v>
      </c>
      <c r="G24" s="1249" t="s">
        <v>1234</v>
      </c>
      <c r="H24" s="1267" t="s">
        <v>1235</v>
      </c>
      <c r="I24" s="1250"/>
      <c r="J24" s="1197" t="s">
        <v>910</v>
      </c>
      <c r="K24" s="1267" t="s">
        <v>1236</v>
      </c>
      <c r="L24" s="1251"/>
      <c r="M24" s="1251" t="s">
        <v>266</v>
      </c>
      <c r="N24" s="1251" t="s">
        <v>266</v>
      </c>
      <c r="O24" s="1251" t="s">
        <v>266</v>
      </c>
      <c r="P24" s="1196" t="s">
        <v>266</v>
      </c>
      <c r="Q24" s="1252" t="s">
        <v>266</v>
      </c>
      <c r="R24" s="1248"/>
      <c r="S24" s="1260" t="s">
        <v>1231</v>
      </c>
      <c r="T24" s="1248"/>
      <c r="U24" s="1248"/>
      <c r="V24" s="1248"/>
    </row>
    <row r="25" spans="2:22" ht="60">
      <c r="B25" s="843"/>
      <c r="C25" s="1266">
        <v>24</v>
      </c>
      <c r="D25" s="1266">
        <v>24</v>
      </c>
      <c r="E25" s="1266" t="s">
        <v>264</v>
      </c>
      <c r="F25" s="1260" t="s">
        <v>293</v>
      </c>
      <c r="G25" s="1249" t="s">
        <v>1234</v>
      </c>
      <c r="H25" s="1267" t="s">
        <v>1237</v>
      </c>
      <c r="I25" s="1250"/>
      <c r="J25" s="1197" t="s">
        <v>910</v>
      </c>
      <c r="K25" s="1267" t="s">
        <v>1238</v>
      </c>
      <c r="L25" s="1251"/>
      <c r="M25" s="1251" t="s">
        <v>266</v>
      </c>
      <c r="N25" s="1251" t="s">
        <v>266</v>
      </c>
      <c r="O25" s="1251" t="s">
        <v>266</v>
      </c>
      <c r="P25" s="1196" t="s">
        <v>266</v>
      </c>
      <c r="Q25" s="1252" t="s">
        <v>266</v>
      </c>
      <c r="R25" s="1248"/>
      <c r="S25" s="1260" t="s">
        <v>1231</v>
      </c>
      <c r="T25" s="1248"/>
      <c r="U25" s="1248"/>
      <c r="V25" s="1248"/>
    </row>
    <row r="26" spans="2:22" ht="60">
      <c r="B26" s="843"/>
      <c r="C26" s="1266">
        <v>25</v>
      </c>
      <c r="D26" s="1266">
        <v>25</v>
      </c>
      <c r="E26" s="1266" t="s">
        <v>264</v>
      </c>
      <c r="F26" s="1260" t="s">
        <v>301</v>
      </c>
      <c r="G26" s="1249" t="s">
        <v>1234</v>
      </c>
      <c r="H26" s="1267" t="s">
        <v>1239</v>
      </c>
      <c r="I26" s="1250"/>
      <c r="J26" s="1197" t="s">
        <v>910</v>
      </c>
      <c r="K26" s="1267" t="s">
        <v>1240</v>
      </c>
      <c r="L26" s="1251"/>
      <c r="M26" s="1251" t="s">
        <v>266</v>
      </c>
      <c r="N26" s="1251" t="s">
        <v>266</v>
      </c>
      <c r="O26" s="1251" t="s">
        <v>266</v>
      </c>
      <c r="P26" s="1196" t="s">
        <v>266</v>
      </c>
      <c r="Q26" s="1252" t="s">
        <v>266</v>
      </c>
      <c r="R26" s="1248"/>
      <c r="S26" s="1260" t="s">
        <v>1231</v>
      </c>
      <c r="T26" s="1248"/>
      <c r="U26" s="1248"/>
      <c r="V26" s="1248"/>
    </row>
    <row r="27" spans="2:22" ht="60">
      <c r="B27" s="843"/>
      <c r="C27" s="1266">
        <v>26</v>
      </c>
      <c r="D27" s="1266">
        <v>26</v>
      </c>
      <c r="E27" s="1266" t="s">
        <v>264</v>
      </c>
      <c r="F27" s="1260" t="s">
        <v>890</v>
      </c>
      <c r="G27" s="1249" t="s">
        <v>1234</v>
      </c>
      <c r="H27" s="1267" t="s">
        <v>1241</v>
      </c>
      <c r="I27" s="1250"/>
      <c r="J27" s="1197" t="s">
        <v>910</v>
      </c>
      <c r="K27" s="1267" t="s">
        <v>1242</v>
      </c>
      <c r="L27" s="1251"/>
      <c r="M27" s="1251" t="s">
        <v>266</v>
      </c>
      <c r="N27" s="1251" t="s">
        <v>266</v>
      </c>
      <c r="O27" s="1251" t="s">
        <v>266</v>
      </c>
      <c r="P27" s="1196" t="s">
        <v>266</v>
      </c>
      <c r="Q27" s="1252" t="s">
        <v>266</v>
      </c>
      <c r="R27" s="1248"/>
      <c r="S27" s="1260" t="s">
        <v>1243</v>
      </c>
      <c r="T27" s="1248"/>
      <c r="U27" s="1248"/>
      <c r="V27" s="1248"/>
    </row>
    <row r="28" spans="2:22" ht="60">
      <c r="B28" s="843"/>
      <c r="C28" s="1266">
        <v>27</v>
      </c>
      <c r="D28" s="1266">
        <v>27</v>
      </c>
      <c r="E28" s="1266" t="s">
        <v>264</v>
      </c>
      <c r="F28" s="1260" t="s">
        <v>1194</v>
      </c>
      <c r="G28" s="1249" t="s">
        <v>1234</v>
      </c>
      <c r="H28" s="1267" t="s">
        <v>1244</v>
      </c>
      <c r="I28" s="1250"/>
      <c r="J28" s="1197" t="s">
        <v>910</v>
      </c>
      <c r="K28" s="1267" t="s">
        <v>1245</v>
      </c>
      <c r="L28" s="1251"/>
      <c r="M28" s="1251" t="s">
        <v>266</v>
      </c>
      <c r="N28" s="1251" t="s">
        <v>266</v>
      </c>
      <c r="O28" s="1251" t="s">
        <v>266</v>
      </c>
      <c r="P28" s="1196" t="s">
        <v>266</v>
      </c>
      <c r="Q28" s="1252" t="s">
        <v>266</v>
      </c>
      <c r="R28" s="1248"/>
      <c r="S28" s="1260" t="s">
        <v>1243</v>
      </c>
      <c r="T28" s="1248"/>
      <c r="U28" s="1248"/>
      <c r="V28" s="1248"/>
    </row>
    <row r="29" spans="2:22" ht="60">
      <c r="B29" s="843"/>
      <c r="C29" s="1266">
        <v>28</v>
      </c>
      <c r="D29" s="1266">
        <v>28</v>
      </c>
      <c r="E29" s="1266" t="s">
        <v>264</v>
      </c>
      <c r="F29" s="1260" t="s">
        <v>852</v>
      </c>
      <c r="G29" s="1249" t="s">
        <v>1234</v>
      </c>
      <c r="H29" s="1267" t="s">
        <v>1246</v>
      </c>
      <c r="I29" s="1250"/>
      <c r="J29" s="1197" t="s">
        <v>910</v>
      </c>
      <c r="K29" s="1267" t="s">
        <v>1247</v>
      </c>
      <c r="L29" s="1251"/>
      <c r="M29" s="1251" t="s">
        <v>266</v>
      </c>
      <c r="N29" s="1251" t="s">
        <v>266</v>
      </c>
      <c r="O29" s="1251" t="s">
        <v>266</v>
      </c>
      <c r="P29" s="1196" t="s">
        <v>266</v>
      </c>
      <c r="Q29" s="1252" t="s">
        <v>266</v>
      </c>
      <c r="R29" s="1248"/>
      <c r="S29" s="1260" t="s">
        <v>1243</v>
      </c>
      <c r="T29" s="1248"/>
      <c r="U29" s="1248"/>
      <c r="V29" s="1248"/>
    </row>
    <row r="30" spans="2:22" ht="60">
      <c r="B30" s="843"/>
      <c r="C30" s="1266">
        <v>29</v>
      </c>
      <c r="D30" s="1266">
        <v>29</v>
      </c>
      <c r="E30" s="1266" t="s">
        <v>264</v>
      </c>
      <c r="F30" s="1260" t="s">
        <v>1194</v>
      </c>
      <c r="G30" s="1249" t="s">
        <v>1234</v>
      </c>
      <c r="H30" s="1267" t="s">
        <v>1248</v>
      </c>
      <c r="I30" s="1250"/>
      <c r="J30" s="1197" t="s">
        <v>910</v>
      </c>
      <c r="K30" s="1267" t="s">
        <v>1249</v>
      </c>
      <c r="L30" s="1251"/>
      <c r="M30" s="1251" t="s">
        <v>266</v>
      </c>
      <c r="N30" s="1251" t="s">
        <v>266</v>
      </c>
      <c r="O30" s="1251" t="s">
        <v>266</v>
      </c>
      <c r="P30" s="1196" t="s">
        <v>266</v>
      </c>
      <c r="Q30" s="1252" t="s">
        <v>266</v>
      </c>
      <c r="R30" s="1248"/>
      <c r="S30" s="1260" t="s">
        <v>1243</v>
      </c>
      <c r="T30" s="1248"/>
      <c r="U30" s="1248"/>
      <c r="V30" s="1248"/>
    </row>
    <row r="31" spans="2:22" ht="60">
      <c r="B31" s="843"/>
      <c r="C31" s="1266">
        <v>30</v>
      </c>
      <c r="D31" s="1266">
        <v>30</v>
      </c>
      <c r="E31" s="1266" t="s">
        <v>264</v>
      </c>
      <c r="F31" s="1260" t="s">
        <v>852</v>
      </c>
      <c r="G31" s="1249" t="s">
        <v>1234</v>
      </c>
      <c r="H31" s="1267" t="s">
        <v>1250</v>
      </c>
      <c r="I31" s="1250"/>
      <c r="J31" s="1197" t="s">
        <v>910</v>
      </c>
      <c r="K31" s="1267" t="s">
        <v>1251</v>
      </c>
      <c r="L31" s="1251"/>
      <c r="M31" s="1251" t="s">
        <v>266</v>
      </c>
      <c r="N31" s="1251" t="s">
        <v>266</v>
      </c>
      <c r="O31" s="1251" t="s">
        <v>266</v>
      </c>
      <c r="P31" s="1196" t="s">
        <v>266</v>
      </c>
      <c r="Q31" s="1252" t="s">
        <v>266</v>
      </c>
      <c r="R31" s="1248"/>
      <c r="S31" s="1260" t="s">
        <v>1243</v>
      </c>
      <c r="T31" s="1248"/>
      <c r="U31" s="1248"/>
      <c r="V31" s="1248"/>
    </row>
    <row r="32" spans="2:22" ht="60">
      <c r="B32" s="843"/>
      <c r="C32" s="1266">
        <v>31</v>
      </c>
      <c r="D32" s="1266">
        <v>31</v>
      </c>
      <c r="E32" s="1266" t="s">
        <v>264</v>
      </c>
      <c r="F32" s="1260" t="s">
        <v>890</v>
      </c>
      <c r="G32" s="1249" t="s">
        <v>1252</v>
      </c>
      <c r="H32" s="1267" t="s">
        <v>1253</v>
      </c>
      <c r="I32" s="1250"/>
      <c r="J32" s="1197" t="s">
        <v>910</v>
      </c>
      <c r="K32" s="1267" t="s">
        <v>1254</v>
      </c>
      <c r="L32" s="1251"/>
      <c r="M32" s="1251" t="s">
        <v>266</v>
      </c>
      <c r="N32" s="1251" t="s">
        <v>266</v>
      </c>
      <c r="O32" s="1251" t="s">
        <v>266</v>
      </c>
      <c r="P32" s="1196" t="s">
        <v>266</v>
      </c>
      <c r="Q32" s="1252" t="s">
        <v>266</v>
      </c>
      <c r="R32" s="1248"/>
      <c r="S32" s="1260" t="s">
        <v>1255</v>
      </c>
      <c r="T32" s="1248"/>
      <c r="U32" s="1248"/>
      <c r="V32" s="1248"/>
    </row>
    <row r="33" spans="2:22" ht="60">
      <c r="B33" s="843"/>
      <c r="C33" s="1266">
        <v>32</v>
      </c>
      <c r="D33" s="1266">
        <v>32</v>
      </c>
      <c r="E33" s="1266" t="s">
        <v>264</v>
      </c>
      <c r="F33" s="1260" t="s">
        <v>1194</v>
      </c>
      <c r="G33" s="1249" t="s">
        <v>1252</v>
      </c>
      <c r="H33" s="1267" t="s">
        <v>1256</v>
      </c>
      <c r="I33" s="1250"/>
      <c r="J33" s="1197" t="s">
        <v>910</v>
      </c>
      <c r="K33" s="1267" t="s">
        <v>1257</v>
      </c>
      <c r="L33" s="1251"/>
      <c r="M33" s="1251" t="s">
        <v>266</v>
      </c>
      <c r="N33" s="1251" t="s">
        <v>266</v>
      </c>
      <c r="O33" s="1251" t="s">
        <v>266</v>
      </c>
      <c r="P33" s="1196" t="s">
        <v>266</v>
      </c>
      <c r="Q33" s="1252" t="s">
        <v>266</v>
      </c>
      <c r="R33" s="1248"/>
      <c r="S33" s="1260" t="s">
        <v>1255</v>
      </c>
      <c r="T33" s="1248"/>
      <c r="U33" s="1248"/>
      <c r="V33" s="1248"/>
    </row>
    <row r="34" spans="2:22" ht="60">
      <c r="B34" s="843"/>
      <c r="C34" s="1266">
        <v>33</v>
      </c>
      <c r="D34" s="1266">
        <v>33</v>
      </c>
      <c r="E34" s="1266" t="s">
        <v>264</v>
      </c>
      <c r="F34" s="1260" t="s">
        <v>301</v>
      </c>
      <c r="G34" s="1249" t="s">
        <v>1252</v>
      </c>
      <c r="H34" s="1267" t="s">
        <v>1258</v>
      </c>
      <c r="I34" s="1250"/>
      <c r="J34" s="1197" t="s">
        <v>910</v>
      </c>
      <c r="K34" s="1267" t="s">
        <v>1259</v>
      </c>
      <c r="L34" s="1251"/>
      <c r="M34" s="1251" t="s">
        <v>266</v>
      </c>
      <c r="N34" s="1251" t="s">
        <v>266</v>
      </c>
      <c r="O34" s="1251" t="s">
        <v>266</v>
      </c>
      <c r="P34" s="1196" t="s">
        <v>266</v>
      </c>
      <c r="Q34" s="1252" t="s">
        <v>266</v>
      </c>
      <c r="R34" s="1248"/>
      <c r="S34" s="1260" t="s">
        <v>1255</v>
      </c>
      <c r="T34" s="1248"/>
      <c r="U34" s="1248"/>
      <c r="V34" s="1248"/>
    </row>
    <row r="35" spans="2:22" ht="60">
      <c r="B35" s="843"/>
      <c r="C35" s="1266">
        <v>34</v>
      </c>
      <c r="D35" s="1266">
        <v>34</v>
      </c>
      <c r="E35" s="1266" t="s">
        <v>264</v>
      </c>
      <c r="F35" s="1260" t="s">
        <v>293</v>
      </c>
      <c r="G35" s="1249" t="s">
        <v>1252</v>
      </c>
      <c r="H35" s="1267" t="s">
        <v>1260</v>
      </c>
      <c r="I35" s="1250"/>
      <c r="J35" s="1197" t="s">
        <v>910</v>
      </c>
      <c r="K35" s="1267" t="s">
        <v>1261</v>
      </c>
      <c r="L35" s="1251"/>
      <c r="M35" s="1251" t="s">
        <v>266</v>
      </c>
      <c r="N35" s="1251" t="s">
        <v>266</v>
      </c>
      <c r="O35" s="1251" t="s">
        <v>266</v>
      </c>
      <c r="P35" s="1196" t="s">
        <v>266</v>
      </c>
      <c r="Q35" s="1252" t="s">
        <v>266</v>
      </c>
      <c r="R35" s="1248"/>
      <c r="S35" s="1260" t="s">
        <v>1255</v>
      </c>
      <c r="T35" s="1248"/>
      <c r="U35" s="1248"/>
      <c r="V35" s="1248"/>
    </row>
    <row r="36" spans="2:22" ht="60">
      <c r="B36" s="843"/>
      <c r="C36" s="1266">
        <v>35</v>
      </c>
      <c r="D36" s="1266">
        <v>35</v>
      </c>
      <c r="E36" s="1266" t="s">
        <v>264</v>
      </c>
      <c r="F36" s="1260" t="s">
        <v>890</v>
      </c>
      <c r="G36" s="1249" t="s">
        <v>1252</v>
      </c>
      <c r="H36" s="1267" t="s">
        <v>1262</v>
      </c>
      <c r="I36" s="1250"/>
      <c r="J36" s="1197" t="s">
        <v>910</v>
      </c>
      <c r="K36" s="1267" t="s">
        <v>1263</v>
      </c>
      <c r="L36" s="1251"/>
      <c r="M36" s="1251" t="s">
        <v>266</v>
      </c>
      <c r="N36" s="1251" t="s">
        <v>266</v>
      </c>
      <c r="O36" s="1251" t="s">
        <v>266</v>
      </c>
      <c r="P36" s="1196" t="s">
        <v>266</v>
      </c>
      <c r="Q36" s="1252" t="s">
        <v>266</v>
      </c>
      <c r="R36" s="1248"/>
      <c r="S36" s="1260" t="s">
        <v>1255</v>
      </c>
      <c r="T36" s="1248"/>
      <c r="U36" s="1248"/>
      <c r="V36" s="1248"/>
    </row>
    <row r="37" spans="2:22" ht="60">
      <c r="B37" s="843"/>
      <c r="C37" s="1266">
        <v>36</v>
      </c>
      <c r="D37" s="1266">
        <v>36</v>
      </c>
      <c r="E37" s="1266" t="s">
        <v>264</v>
      </c>
      <c r="F37" s="1260" t="s">
        <v>1194</v>
      </c>
      <c r="G37" s="1249" t="s">
        <v>1181</v>
      </c>
      <c r="H37" s="1267" t="s">
        <v>1264</v>
      </c>
      <c r="I37" s="1250"/>
      <c r="J37" s="1197" t="s">
        <v>910</v>
      </c>
      <c r="K37" s="1267" t="s">
        <v>1265</v>
      </c>
      <c r="L37" s="1251"/>
      <c r="M37" s="1251" t="s">
        <v>266</v>
      </c>
      <c r="N37" s="1251" t="s">
        <v>266</v>
      </c>
      <c r="O37" s="1251" t="s">
        <v>266</v>
      </c>
      <c r="P37" s="1196" t="s">
        <v>266</v>
      </c>
      <c r="Q37" s="1252" t="s">
        <v>266</v>
      </c>
      <c r="R37" s="1248"/>
      <c r="S37" s="1260" t="s">
        <v>1266</v>
      </c>
      <c r="T37" s="1248"/>
      <c r="U37" s="1248"/>
      <c r="V37" s="1248"/>
    </row>
    <row r="38" spans="2:22" ht="60">
      <c r="B38" s="843"/>
      <c r="C38" s="1266">
        <v>37</v>
      </c>
      <c r="D38" s="1266">
        <v>37</v>
      </c>
      <c r="E38" s="1266" t="s">
        <v>264</v>
      </c>
      <c r="F38" s="1260" t="s">
        <v>890</v>
      </c>
      <c r="G38" s="1249" t="s">
        <v>1181</v>
      </c>
      <c r="H38" s="1267" t="s">
        <v>1267</v>
      </c>
      <c r="I38" s="1253"/>
      <c r="J38" s="1197" t="s">
        <v>910</v>
      </c>
      <c r="K38" s="1267" t="s">
        <v>1268</v>
      </c>
      <c r="L38" s="1254"/>
      <c r="M38" s="1251" t="s">
        <v>266</v>
      </c>
      <c r="N38" s="1251" t="s">
        <v>266</v>
      </c>
      <c r="O38" s="1251" t="s">
        <v>266</v>
      </c>
      <c r="P38" s="1196" t="s">
        <v>266</v>
      </c>
      <c r="Q38" s="1252" t="s">
        <v>266</v>
      </c>
      <c r="R38" s="1248"/>
      <c r="S38" s="1260" t="s">
        <v>1266</v>
      </c>
      <c r="T38" s="1248"/>
      <c r="U38" s="1248"/>
      <c r="V38" s="1248"/>
    </row>
    <row r="39" spans="2:22" ht="60">
      <c r="B39" s="843"/>
      <c r="C39" s="1266">
        <v>38</v>
      </c>
      <c r="D39" s="1266">
        <v>38</v>
      </c>
      <c r="E39" s="1266" t="s">
        <v>264</v>
      </c>
      <c r="F39" s="1260" t="s">
        <v>852</v>
      </c>
      <c r="G39" s="1249" t="s">
        <v>1181</v>
      </c>
      <c r="H39" s="1267" t="s">
        <v>1269</v>
      </c>
      <c r="I39" s="1253"/>
      <c r="J39" s="1197" t="s">
        <v>910</v>
      </c>
      <c r="K39" s="1267" t="s">
        <v>1270</v>
      </c>
      <c r="L39" s="1254"/>
      <c r="M39" s="1251" t="s">
        <v>266</v>
      </c>
      <c r="N39" s="1251" t="s">
        <v>266</v>
      </c>
      <c r="O39" s="1251" t="s">
        <v>266</v>
      </c>
      <c r="P39" s="1196" t="s">
        <v>266</v>
      </c>
      <c r="Q39" s="1252" t="s">
        <v>266</v>
      </c>
      <c r="R39" s="1248"/>
      <c r="S39" s="1260" t="s">
        <v>1266</v>
      </c>
      <c r="T39" s="1248"/>
      <c r="U39" s="1248"/>
      <c r="V39" s="1248"/>
    </row>
    <row r="40" spans="2:22" ht="60">
      <c r="B40" s="843"/>
      <c r="C40" s="1266">
        <v>39</v>
      </c>
      <c r="D40" s="1266">
        <v>39</v>
      </c>
      <c r="E40" s="1266" t="s">
        <v>264</v>
      </c>
      <c r="F40" s="1260" t="s">
        <v>1188</v>
      </c>
      <c r="G40" s="1249" t="s">
        <v>1181</v>
      </c>
      <c r="H40" s="1267" t="s">
        <v>1271</v>
      </c>
      <c r="I40" s="1253"/>
      <c r="J40" s="1197" t="s">
        <v>910</v>
      </c>
      <c r="K40" s="1267" t="s">
        <v>1272</v>
      </c>
      <c r="L40" s="1254"/>
      <c r="M40" s="1251" t="s">
        <v>266</v>
      </c>
      <c r="N40" s="1251" t="s">
        <v>266</v>
      </c>
      <c r="O40" s="1251" t="s">
        <v>266</v>
      </c>
      <c r="P40" s="1196" t="s">
        <v>266</v>
      </c>
      <c r="Q40" s="1252" t="s">
        <v>266</v>
      </c>
      <c r="R40" s="1248"/>
      <c r="S40" s="1260" t="s">
        <v>1266</v>
      </c>
      <c r="T40" s="1248"/>
      <c r="U40" s="1248"/>
      <c r="V40" s="1248"/>
    </row>
    <row r="41" spans="2:22" ht="60">
      <c r="B41" s="843"/>
      <c r="C41" s="1266">
        <v>40</v>
      </c>
      <c r="D41" s="1266">
        <v>40</v>
      </c>
      <c r="E41" s="1266" t="s">
        <v>264</v>
      </c>
      <c r="F41" s="1260" t="s">
        <v>890</v>
      </c>
      <c r="G41" s="1249" t="s">
        <v>1181</v>
      </c>
      <c r="H41" s="1267" t="s">
        <v>1273</v>
      </c>
      <c r="I41" s="1253"/>
      <c r="J41" s="1197" t="s">
        <v>910</v>
      </c>
      <c r="K41" s="1267" t="s">
        <v>1274</v>
      </c>
      <c r="L41" s="1251"/>
      <c r="M41" s="1251" t="s">
        <v>266</v>
      </c>
      <c r="N41" s="1251" t="s">
        <v>266</v>
      </c>
      <c r="O41" s="1251" t="s">
        <v>266</v>
      </c>
      <c r="P41" s="1196" t="s">
        <v>266</v>
      </c>
      <c r="Q41" s="1252" t="s">
        <v>266</v>
      </c>
      <c r="R41" s="1248"/>
      <c r="S41" s="1260" t="s">
        <v>1266</v>
      </c>
      <c r="T41" s="1248"/>
      <c r="U41" s="1248"/>
      <c r="V41" s="1248"/>
    </row>
    <row r="42" spans="2:22" ht="60">
      <c r="B42" s="843"/>
      <c r="C42" s="1266">
        <v>41</v>
      </c>
      <c r="D42" s="1266">
        <v>41</v>
      </c>
      <c r="E42" s="1266" t="s">
        <v>264</v>
      </c>
      <c r="F42" s="1260" t="s">
        <v>1194</v>
      </c>
      <c r="G42" s="1249" t="s">
        <v>1181</v>
      </c>
      <c r="H42" s="1267" t="s">
        <v>1275</v>
      </c>
      <c r="I42" s="1253"/>
      <c r="J42" s="1197" t="s">
        <v>910</v>
      </c>
      <c r="K42" s="1267" t="s">
        <v>1276</v>
      </c>
      <c r="L42" s="1251"/>
      <c r="M42" s="1251" t="s">
        <v>266</v>
      </c>
      <c r="N42" s="1251" t="s">
        <v>266</v>
      </c>
      <c r="O42" s="1251" t="s">
        <v>266</v>
      </c>
      <c r="P42" s="1196" t="s">
        <v>266</v>
      </c>
      <c r="Q42" s="1252" t="s">
        <v>266</v>
      </c>
      <c r="R42" s="1248"/>
      <c r="S42" s="1260" t="s">
        <v>1277</v>
      </c>
      <c r="T42" s="1248"/>
      <c r="U42" s="1248"/>
      <c r="V42" s="1248"/>
    </row>
    <row r="43" spans="2:22" ht="60">
      <c r="B43" s="843"/>
      <c r="C43" s="1266">
        <v>42</v>
      </c>
      <c r="D43" s="1266">
        <v>42</v>
      </c>
      <c r="E43" s="1266" t="s">
        <v>264</v>
      </c>
      <c r="F43" s="1260" t="s">
        <v>293</v>
      </c>
      <c r="G43" s="1249" t="s">
        <v>1210</v>
      </c>
      <c r="H43" s="1267" t="s">
        <v>1278</v>
      </c>
      <c r="I43" s="1253"/>
      <c r="J43" s="1197" t="s">
        <v>910</v>
      </c>
      <c r="K43" s="1267" t="s">
        <v>1279</v>
      </c>
      <c r="L43" s="1251"/>
      <c r="M43" s="1251" t="s">
        <v>266</v>
      </c>
      <c r="N43" s="1251" t="s">
        <v>266</v>
      </c>
      <c r="O43" s="1251" t="s">
        <v>266</v>
      </c>
      <c r="P43" s="1196" t="s">
        <v>266</v>
      </c>
      <c r="Q43" s="1252" t="s">
        <v>266</v>
      </c>
      <c r="R43" s="1248"/>
      <c r="S43" s="1260" t="s">
        <v>1277</v>
      </c>
      <c r="T43" s="1248"/>
      <c r="U43" s="1248"/>
      <c r="V43" s="1248"/>
    </row>
    <row r="44" spans="2:22" ht="60">
      <c r="B44" s="843"/>
      <c r="C44" s="1266">
        <v>43</v>
      </c>
      <c r="D44" s="1266">
        <v>43</v>
      </c>
      <c r="E44" s="1266" t="s">
        <v>264</v>
      </c>
      <c r="F44" s="1260" t="s">
        <v>301</v>
      </c>
      <c r="G44" s="1249" t="s">
        <v>1210</v>
      </c>
      <c r="H44" s="1267" t="s">
        <v>1280</v>
      </c>
      <c r="I44" s="1268"/>
      <c r="J44" s="1197" t="s">
        <v>910</v>
      </c>
      <c r="K44" s="1267" t="s">
        <v>1281</v>
      </c>
      <c r="L44" s="1268"/>
      <c r="M44" s="1251" t="s">
        <v>266</v>
      </c>
      <c r="N44" s="1251" t="s">
        <v>266</v>
      </c>
      <c r="O44" s="1251" t="s">
        <v>266</v>
      </c>
      <c r="P44" s="1196" t="s">
        <v>266</v>
      </c>
      <c r="Q44" s="1252" t="s">
        <v>266</v>
      </c>
      <c r="R44" s="1248"/>
      <c r="S44" s="1260" t="s">
        <v>1277</v>
      </c>
      <c r="T44" s="1248"/>
      <c r="U44" s="1248"/>
      <c r="V44" s="1248"/>
    </row>
    <row r="45" spans="2:22" ht="60">
      <c r="B45" s="843"/>
      <c r="C45" s="1266">
        <v>44</v>
      </c>
      <c r="D45" s="1266">
        <v>44</v>
      </c>
      <c r="E45" s="1266" t="s">
        <v>264</v>
      </c>
      <c r="F45" s="1260" t="s">
        <v>890</v>
      </c>
      <c r="G45" s="1249" t="s">
        <v>1210</v>
      </c>
      <c r="H45" s="1267" t="s">
        <v>1282</v>
      </c>
      <c r="I45" s="1268"/>
      <c r="J45" s="1197" t="s">
        <v>910</v>
      </c>
      <c r="K45" s="1267" t="s">
        <v>1283</v>
      </c>
      <c r="L45" s="1268"/>
      <c r="M45" s="1251" t="s">
        <v>266</v>
      </c>
      <c r="N45" s="1251" t="s">
        <v>266</v>
      </c>
      <c r="O45" s="1251" t="s">
        <v>266</v>
      </c>
      <c r="P45" s="1196" t="s">
        <v>266</v>
      </c>
      <c r="Q45" s="1252" t="s">
        <v>266</v>
      </c>
      <c r="R45" s="1248"/>
      <c r="S45" s="1260" t="s">
        <v>1277</v>
      </c>
      <c r="T45" s="1248"/>
      <c r="U45" s="1248"/>
      <c r="V45" s="1248"/>
    </row>
    <row r="46" spans="2:22" ht="60">
      <c r="B46" s="843"/>
      <c r="C46" s="1266">
        <v>45</v>
      </c>
      <c r="D46" s="1266">
        <v>45</v>
      </c>
      <c r="E46" s="1266" t="s">
        <v>264</v>
      </c>
      <c r="F46" s="1260" t="s">
        <v>890</v>
      </c>
      <c r="G46" s="1249" t="s">
        <v>1234</v>
      </c>
      <c r="H46" s="1267" t="s">
        <v>1284</v>
      </c>
      <c r="I46" s="1268"/>
      <c r="J46" s="1197" t="s">
        <v>910</v>
      </c>
      <c r="K46" s="1267" t="s">
        <v>1285</v>
      </c>
      <c r="L46" s="1268"/>
      <c r="M46" s="1251" t="s">
        <v>266</v>
      </c>
      <c r="N46" s="1251" t="s">
        <v>266</v>
      </c>
      <c r="O46" s="1251" t="s">
        <v>266</v>
      </c>
      <c r="P46" s="1196" t="s">
        <v>266</v>
      </c>
      <c r="Q46" s="1252" t="s">
        <v>266</v>
      </c>
      <c r="R46" s="1248"/>
      <c r="S46" s="1260" t="s">
        <v>1277</v>
      </c>
      <c r="T46" s="1248"/>
      <c r="U46" s="1248"/>
      <c r="V46" s="1248"/>
    </row>
    <row r="47" spans="2:22" ht="60">
      <c r="B47" s="843"/>
      <c r="C47" s="1266">
        <v>46</v>
      </c>
      <c r="D47" s="1266">
        <v>46</v>
      </c>
      <c r="E47" s="1266" t="s">
        <v>264</v>
      </c>
      <c r="F47" s="1260" t="s">
        <v>890</v>
      </c>
      <c r="G47" s="1249" t="s">
        <v>1234</v>
      </c>
      <c r="H47" s="1267" t="s">
        <v>1286</v>
      </c>
      <c r="I47" s="1268"/>
      <c r="J47" s="1197" t="s">
        <v>910</v>
      </c>
      <c r="K47" s="1267" t="s">
        <v>1287</v>
      </c>
      <c r="L47" s="1268"/>
      <c r="M47" s="1251" t="s">
        <v>266</v>
      </c>
      <c r="N47" s="1251" t="s">
        <v>266</v>
      </c>
      <c r="O47" s="1251" t="s">
        <v>266</v>
      </c>
      <c r="P47" s="1196" t="s">
        <v>266</v>
      </c>
      <c r="Q47" s="1252" t="s">
        <v>266</v>
      </c>
      <c r="R47" s="1248"/>
      <c r="S47" s="1260" t="s">
        <v>1288</v>
      </c>
      <c r="T47" s="1248"/>
      <c r="U47" s="1248"/>
      <c r="V47" s="1248"/>
    </row>
    <row r="48" spans="2:22" ht="60">
      <c r="B48" s="843"/>
      <c r="C48" s="1266">
        <v>47</v>
      </c>
      <c r="D48" s="1266">
        <v>47</v>
      </c>
      <c r="E48" s="1266" t="s">
        <v>264</v>
      </c>
      <c r="F48" s="1260" t="s">
        <v>890</v>
      </c>
      <c r="G48" s="1249" t="s">
        <v>1234</v>
      </c>
      <c r="H48" s="1267" t="s">
        <v>1289</v>
      </c>
      <c r="I48" s="1268"/>
      <c r="J48" s="1197" t="s">
        <v>910</v>
      </c>
      <c r="K48" s="1267" t="s">
        <v>1290</v>
      </c>
      <c r="L48" s="1268"/>
      <c r="M48" s="1251" t="s">
        <v>266</v>
      </c>
      <c r="N48" s="1251" t="s">
        <v>266</v>
      </c>
      <c r="O48" s="1251" t="s">
        <v>266</v>
      </c>
      <c r="P48" s="1196" t="s">
        <v>266</v>
      </c>
      <c r="Q48" s="1252" t="s">
        <v>266</v>
      </c>
      <c r="R48" s="1248"/>
      <c r="S48" s="1260" t="s">
        <v>1288</v>
      </c>
      <c r="T48" s="1248"/>
      <c r="U48" s="1248"/>
      <c r="V48" s="1248"/>
    </row>
    <row r="49" spans="2:22" ht="60">
      <c r="B49" s="843"/>
      <c r="C49" s="1266">
        <v>48</v>
      </c>
      <c r="D49" s="1266">
        <v>48</v>
      </c>
      <c r="E49" s="1266" t="s">
        <v>264</v>
      </c>
      <c r="F49" s="1260" t="s">
        <v>890</v>
      </c>
      <c r="G49" s="1249" t="s">
        <v>1234</v>
      </c>
      <c r="H49" s="1267" t="s">
        <v>1291</v>
      </c>
      <c r="I49" s="1268"/>
      <c r="J49" s="1197" t="s">
        <v>910</v>
      </c>
      <c r="K49" s="1267" t="s">
        <v>1292</v>
      </c>
      <c r="L49" s="1268"/>
      <c r="M49" s="1251" t="s">
        <v>266</v>
      </c>
      <c r="N49" s="1251" t="s">
        <v>266</v>
      </c>
      <c r="O49" s="1251" t="s">
        <v>266</v>
      </c>
      <c r="P49" s="1196" t="s">
        <v>266</v>
      </c>
      <c r="Q49" s="1252" t="s">
        <v>266</v>
      </c>
      <c r="R49" s="1248"/>
      <c r="S49" s="1260" t="s">
        <v>1288</v>
      </c>
      <c r="T49" s="1248"/>
      <c r="U49" s="1248"/>
      <c r="V49" s="1248"/>
    </row>
    <row r="50" spans="2:22" ht="60">
      <c r="B50" s="843"/>
      <c r="C50" s="1266">
        <v>49</v>
      </c>
      <c r="D50" s="1266">
        <v>49</v>
      </c>
      <c r="E50" s="1266" t="s">
        <v>264</v>
      </c>
      <c r="F50" s="1260" t="s">
        <v>890</v>
      </c>
      <c r="G50" s="1249" t="s">
        <v>1252</v>
      </c>
      <c r="H50" s="1267" t="s">
        <v>1293</v>
      </c>
      <c r="I50" s="1268"/>
      <c r="J50" s="1197" t="s">
        <v>910</v>
      </c>
      <c r="K50" s="1267" t="s">
        <v>1294</v>
      </c>
      <c r="L50" s="1268"/>
      <c r="M50" s="1251" t="s">
        <v>266</v>
      </c>
      <c r="N50" s="1251" t="s">
        <v>266</v>
      </c>
      <c r="O50" s="1251" t="s">
        <v>266</v>
      </c>
      <c r="P50" s="1196" t="s">
        <v>266</v>
      </c>
      <c r="Q50" s="1252" t="s">
        <v>266</v>
      </c>
      <c r="R50" s="1248"/>
      <c r="S50" s="1260" t="s">
        <v>1288</v>
      </c>
      <c r="T50" s="1248"/>
      <c r="U50" s="1248"/>
      <c r="V50" s="1248"/>
    </row>
    <row r="51" spans="2:22" ht="60">
      <c r="B51" s="843"/>
      <c r="C51" s="1266">
        <v>50</v>
      </c>
      <c r="D51" s="1266">
        <v>50</v>
      </c>
      <c r="E51" s="1266" t="s">
        <v>264</v>
      </c>
      <c r="F51" s="1260" t="s">
        <v>890</v>
      </c>
      <c r="G51" s="1249" t="s">
        <v>1252</v>
      </c>
      <c r="H51" s="1267" t="s">
        <v>1295</v>
      </c>
      <c r="I51" s="1268"/>
      <c r="J51" s="1197" t="s">
        <v>910</v>
      </c>
      <c r="K51" s="1267" t="s">
        <v>1296</v>
      </c>
      <c r="L51" s="1268"/>
      <c r="M51" s="1251" t="s">
        <v>266</v>
      </c>
      <c r="N51" s="1251" t="s">
        <v>266</v>
      </c>
      <c r="O51" s="1251" t="s">
        <v>266</v>
      </c>
      <c r="P51" s="1196" t="s">
        <v>266</v>
      </c>
      <c r="Q51" s="1252" t="s">
        <v>266</v>
      </c>
      <c r="R51" s="1248"/>
      <c r="S51" s="1260" t="s">
        <v>1288</v>
      </c>
      <c r="T51" s="1248"/>
      <c r="U51" s="1248"/>
      <c r="V51" s="1248"/>
    </row>
    <row r="52" spans="2:22" ht="60">
      <c r="B52" s="843"/>
      <c r="C52" s="1266">
        <v>51</v>
      </c>
      <c r="D52" s="1266">
        <v>51</v>
      </c>
      <c r="E52" s="1266" t="s">
        <v>264</v>
      </c>
      <c r="F52" s="1260" t="s">
        <v>890</v>
      </c>
      <c r="G52" s="1249" t="s">
        <v>1252</v>
      </c>
      <c r="H52" s="1267" t="s">
        <v>1297</v>
      </c>
      <c r="I52" s="1268"/>
      <c r="J52" s="1197" t="s">
        <v>910</v>
      </c>
      <c r="K52" s="1267" t="s">
        <v>1298</v>
      </c>
      <c r="L52" s="1268"/>
      <c r="M52" s="1251" t="s">
        <v>266</v>
      </c>
      <c r="N52" s="1251" t="s">
        <v>266</v>
      </c>
      <c r="O52" s="1251" t="s">
        <v>266</v>
      </c>
      <c r="P52" s="1196" t="s">
        <v>266</v>
      </c>
      <c r="Q52" s="1252" t="s">
        <v>266</v>
      </c>
      <c r="R52" s="1248"/>
      <c r="S52" s="1260" t="s">
        <v>1299</v>
      </c>
      <c r="T52" s="1248"/>
      <c r="U52" s="1248"/>
      <c r="V52" s="1248"/>
    </row>
    <row r="53" spans="2:22" ht="60">
      <c r="B53" s="843"/>
      <c r="C53" s="1266">
        <v>52</v>
      </c>
      <c r="D53" s="1266">
        <v>52</v>
      </c>
      <c r="E53" s="1266" t="s">
        <v>264</v>
      </c>
      <c r="F53" s="1260" t="s">
        <v>890</v>
      </c>
      <c r="G53" s="1249" t="s">
        <v>1252</v>
      </c>
      <c r="H53" s="1267" t="s">
        <v>1300</v>
      </c>
      <c r="I53" s="1268"/>
      <c r="J53" s="1197" t="s">
        <v>910</v>
      </c>
      <c r="K53" s="1267" t="s">
        <v>1301</v>
      </c>
      <c r="L53" s="1268"/>
      <c r="M53" s="1251" t="s">
        <v>266</v>
      </c>
      <c r="N53" s="1251" t="s">
        <v>266</v>
      </c>
      <c r="O53" s="1251" t="s">
        <v>266</v>
      </c>
      <c r="P53" s="1196" t="s">
        <v>266</v>
      </c>
      <c r="Q53" s="1252" t="s">
        <v>266</v>
      </c>
      <c r="R53" s="1248"/>
      <c r="S53" s="1260" t="s">
        <v>1302</v>
      </c>
      <c r="T53" s="1248"/>
      <c r="U53" s="1248"/>
      <c r="V53" s="1248"/>
    </row>
    <row r="54" spans="2:22" ht="60">
      <c r="B54" s="843"/>
      <c r="C54" s="1266">
        <v>53</v>
      </c>
      <c r="D54" s="1266">
        <v>53</v>
      </c>
      <c r="E54" s="1266" t="s">
        <v>264</v>
      </c>
      <c r="F54" s="1260" t="s">
        <v>890</v>
      </c>
      <c r="G54" s="1249" t="s">
        <v>1252</v>
      </c>
      <c r="H54" s="1267" t="s">
        <v>1303</v>
      </c>
      <c r="I54" s="1268"/>
      <c r="J54" s="1197" t="s">
        <v>910</v>
      </c>
      <c r="K54" s="1267" t="s">
        <v>1304</v>
      </c>
      <c r="L54" s="1268"/>
      <c r="M54" s="1251" t="s">
        <v>266</v>
      </c>
      <c r="N54" s="1251" t="s">
        <v>266</v>
      </c>
      <c r="O54" s="1251" t="s">
        <v>266</v>
      </c>
      <c r="P54" s="1196" t="s">
        <v>266</v>
      </c>
      <c r="Q54" s="1252" t="s">
        <v>266</v>
      </c>
      <c r="R54" s="1248"/>
      <c r="S54" s="1260" t="s">
        <v>1305</v>
      </c>
      <c r="T54" s="1248"/>
      <c r="U54" s="1248"/>
      <c r="V54" s="1248"/>
    </row>
    <row r="55" spans="2:22" ht="60">
      <c r="B55" s="843"/>
      <c r="C55" s="1266">
        <v>54</v>
      </c>
      <c r="D55" s="1266">
        <v>54</v>
      </c>
      <c r="E55" s="1266" t="s">
        <v>264</v>
      </c>
      <c r="F55" s="1260" t="s">
        <v>890</v>
      </c>
      <c r="G55" s="1249" t="s">
        <v>1252</v>
      </c>
      <c r="H55" s="1267" t="s">
        <v>1306</v>
      </c>
      <c r="I55" s="1268"/>
      <c r="J55" s="1197" t="s">
        <v>910</v>
      </c>
      <c r="K55" s="1267" t="s">
        <v>1307</v>
      </c>
      <c r="L55" s="1268"/>
      <c r="M55" s="1251" t="s">
        <v>266</v>
      </c>
      <c r="N55" s="1251" t="s">
        <v>266</v>
      </c>
      <c r="O55" s="1251" t="s">
        <v>266</v>
      </c>
      <c r="P55" s="1196" t="s">
        <v>266</v>
      </c>
      <c r="Q55" s="1252" t="s">
        <v>266</v>
      </c>
      <c r="R55" s="1248"/>
      <c r="S55" s="1260" t="s">
        <v>1308</v>
      </c>
      <c r="T55" s="1248"/>
      <c r="U55" s="1248"/>
      <c r="V55" s="1248"/>
    </row>
    <row r="56" spans="2:22" ht="60">
      <c r="B56" s="843"/>
      <c r="C56" s="1266">
        <v>55</v>
      </c>
      <c r="D56" s="1266">
        <v>55</v>
      </c>
      <c r="E56" s="1266" t="s">
        <v>264</v>
      </c>
      <c r="F56" s="1260" t="s">
        <v>890</v>
      </c>
      <c r="G56" s="1249" t="s">
        <v>1252</v>
      </c>
      <c r="H56" s="1267" t="s">
        <v>1309</v>
      </c>
      <c r="I56" s="1268"/>
      <c r="J56" s="1197" t="s">
        <v>910</v>
      </c>
      <c r="K56" s="1267" t="s">
        <v>1310</v>
      </c>
      <c r="L56" s="1268"/>
      <c r="M56" s="1251" t="s">
        <v>266</v>
      </c>
      <c r="N56" s="1251" t="s">
        <v>266</v>
      </c>
      <c r="O56" s="1251" t="s">
        <v>266</v>
      </c>
      <c r="P56" s="1196" t="s">
        <v>266</v>
      </c>
      <c r="Q56" s="1252" t="s">
        <v>266</v>
      </c>
      <c r="R56" s="1248"/>
      <c r="S56" s="1260" t="s">
        <v>1311</v>
      </c>
      <c r="T56" s="1248"/>
      <c r="U56" s="1248"/>
      <c r="V56" s="1248"/>
    </row>
    <row r="57" spans="2:22" ht="60">
      <c r="B57" s="843"/>
      <c r="C57" s="1266">
        <v>56</v>
      </c>
      <c r="D57" s="1266">
        <v>56</v>
      </c>
      <c r="E57" s="1266" t="s">
        <v>264</v>
      </c>
      <c r="F57" s="1260" t="s">
        <v>890</v>
      </c>
      <c r="G57" s="1249" t="s">
        <v>1252</v>
      </c>
      <c r="H57" s="1267" t="s">
        <v>1312</v>
      </c>
      <c r="I57" s="1268"/>
      <c r="J57" s="1197" t="s">
        <v>910</v>
      </c>
      <c r="K57" s="1267" t="s">
        <v>1313</v>
      </c>
      <c r="L57" s="1268"/>
      <c r="M57" s="1251" t="s">
        <v>266</v>
      </c>
      <c r="N57" s="1251" t="s">
        <v>266</v>
      </c>
      <c r="O57" s="1251" t="s">
        <v>266</v>
      </c>
      <c r="P57" s="1196" t="s">
        <v>266</v>
      </c>
      <c r="Q57" s="1252" t="s">
        <v>266</v>
      </c>
      <c r="R57" s="1248"/>
      <c r="S57" s="1260" t="s">
        <v>1314</v>
      </c>
      <c r="T57" s="1248"/>
      <c r="U57" s="1248"/>
      <c r="V57" s="1248"/>
    </row>
    <row r="58" spans="2:22" ht="60">
      <c r="B58" s="843"/>
      <c r="C58" s="1266">
        <v>57</v>
      </c>
      <c r="D58" s="1266">
        <v>57</v>
      </c>
      <c r="E58" s="1266" t="s">
        <v>264</v>
      </c>
      <c r="F58" s="1260" t="s">
        <v>890</v>
      </c>
      <c r="G58" s="1249" t="s">
        <v>1252</v>
      </c>
      <c r="H58" s="1267" t="s">
        <v>1315</v>
      </c>
      <c r="I58" s="1268"/>
      <c r="J58" s="1197" t="s">
        <v>910</v>
      </c>
      <c r="K58" s="1267" t="s">
        <v>1316</v>
      </c>
      <c r="L58" s="1268"/>
      <c r="M58" s="1251" t="s">
        <v>266</v>
      </c>
      <c r="N58" s="1251" t="s">
        <v>266</v>
      </c>
      <c r="O58" s="1251" t="s">
        <v>266</v>
      </c>
      <c r="P58" s="1196" t="s">
        <v>266</v>
      </c>
      <c r="Q58" s="1252" t="s">
        <v>266</v>
      </c>
      <c r="R58" s="1248"/>
      <c r="S58" s="1260" t="s">
        <v>1317</v>
      </c>
      <c r="T58" s="1248"/>
      <c r="U58" s="1248"/>
      <c r="V58" s="1248"/>
    </row>
    <row r="59" spans="2:22" ht="60">
      <c r="B59" s="843"/>
      <c r="C59" s="1266">
        <v>58</v>
      </c>
      <c r="D59" s="1266">
        <v>58</v>
      </c>
      <c r="E59" s="1266" t="s">
        <v>264</v>
      </c>
      <c r="F59" s="1260" t="s">
        <v>890</v>
      </c>
      <c r="G59" s="1249" t="s">
        <v>1252</v>
      </c>
      <c r="H59" s="1267" t="s">
        <v>1318</v>
      </c>
      <c r="I59" s="1268"/>
      <c r="J59" s="1197" t="s">
        <v>910</v>
      </c>
      <c r="K59" s="1267" t="s">
        <v>1319</v>
      </c>
      <c r="L59" s="1268"/>
      <c r="M59" s="1251" t="s">
        <v>266</v>
      </c>
      <c r="N59" s="1251" t="s">
        <v>266</v>
      </c>
      <c r="O59" s="1251" t="s">
        <v>266</v>
      </c>
      <c r="P59" s="1196" t="s">
        <v>266</v>
      </c>
      <c r="Q59" s="1252" t="s">
        <v>266</v>
      </c>
      <c r="R59" s="1248"/>
      <c r="S59" s="1260" t="s">
        <v>1320</v>
      </c>
      <c r="T59" s="1248"/>
      <c r="U59" s="1248"/>
      <c r="V59" s="1248"/>
    </row>
    <row r="60" spans="2:22" ht="60">
      <c r="B60" s="843"/>
      <c r="C60" s="1266">
        <v>59</v>
      </c>
      <c r="D60" s="1266">
        <v>59</v>
      </c>
      <c r="E60" s="1266" t="s">
        <v>264</v>
      </c>
      <c r="F60" s="1260" t="s">
        <v>890</v>
      </c>
      <c r="G60" s="1249" t="s">
        <v>1252</v>
      </c>
      <c r="H60" s="1267" t="s">
        <v>1321</v>
      </c>
      <c r="I60" s="843"/>
      <c r="J60" s="1197" t="s">
        <v>910</v>
      </c>
      <c r="K60" s="1267" t="s">
        <v>1322</v>
      </c>
      <c r="L60" s="843"/>
      <c r="M60" s="1251" t="s">
        <v>266</v>
      </c>
      <c r="N60" s="1251" t="s">
        <v>266</v>
      </c>
      <c r="O60" s="1251" t="s">
        <v>266</v>
      </c>
      <c r="P60" s="1196" t="s">
        <v>266</v>
      </c>
      <c r="Q60" s="1252" t="s">
        <v>266</v>
      </c>
      <c r="S60" s="1260" t="s">
        <v>1323</v>
      </c>
    </row>
    <row r="61" spans="2:22" ht="60">
      <c r="B61" s="843"/>
      <c r="C61" s="1266">
        <v>60</v>
      </c>
      <c r="D61" s="1266">
        <v>60</v>
      </c>
      <c r="E61" s="1266" t="s">
        <v>264</v>
      </c>
      <c r="F61" s="1260" t="s">
        <v>890</v>
      </c>
      <c r="G61" s="1249" t="s">
        <v>1252</v>
      </c>
      <c r="H61" s="1267" t="s">
        <v>1324</v>
      </c>
      <c r="I61" s="843"/>
      <c r="J61" s="1197" t="s">
        <v>910</v>
      </c>
      <c r="K61" s="1267" t="s">
        <v>1325</v>
      </c>
      <c r="L61" s="843"/>
      <c r="M61" s="1251" t="s">
        <v>266</v>
      </c>
      <c r="N61" s="1251" t="s">
        <v>266</v>
      </c>
      <c r="O61" s="1251" t="s">
        <v>266</v>
      </c>
      <c r="P61" s="1196" t="s">
        <v>266</v>
      </c>
      <c r="Q61" s="1252" t="s">
        <v>266</v>
      </c>
      <c r="S61" s="1260" t="s">
        <v>1326</v>
      </c>
    </row>
    <row r="62" spans="2:22" ht="32">
      <c r="B62" s="843"/>
      <c r="C62" s="1266">
        <v>61</v>
      </c>
      <c r="D62" s="1266">
        <v>61</v>
      </c>
      <c r="E62" s="1266" t="s">
        <v>264</v>
      </c>
      <c r="F62" s="1260" t="s">
        <v>890</v>
      </c>
      <c r="G62" s="843" t="s">
        <v>1327</v>
      </c>
      <c r="H62" s="1267" t="s">
        <v>1328</v>
      </c>
      <c r="I62" s="843"/>
      <c r="J62" s="1197" t="s">
        <v>910</v>
      </c>
      <c r="K62" s="1267" t="s">
        <v>1329</v>
      </c>
      <c r="L62" s="843"/>
      <c r="M62" s="1251" t="s">
        <v>266</v>
      </c>
      <c r="N62" s="1251" t="s">
        <v>266</v>
      </c>
      <c r="O62" s="1251" t="s">
        <v>266</v>
      </c>
      <c r="P62" s="1196" t="s">
        <v>266</v>
      </c>
      <c r="Q62" s="1252" t="s">
        <v>266</v>
      </c>
      <c r="S62" s="1260" t="s">
        <v>1330</v>
      </c>
    </row>
    <row r="63" spans="2:22" ht="32">
      <c r="B63" s="843"/>
      <c r="C63" s="1266">
        <v>62</v>
      </c>
      <c r="D63" s="1266">
        <v>62</v>
      </c>
      <c r="E63" s="1266" t="s">
        <v>264</v>
      </c>
      <c r="F63" s="1260" t="s">
        <v>890</v>
      </c>
      <c r="G63" s="843" t="s">
        <v>1327</v>
      </c>
      <c r="H63" s="1267" t="s">
        <v>1328</v>
      </c>
      <c r="I63" s="843"/>
      <c r="J63" s="1197" t="s">
        <v>910</v>
      </c>
      <c r="K63" s="1267" t="s">
        <v>1331</v>
      </c>
      <c r="L63" s="843"/>
      <c r="M63" s="1251" t="s">
        <v>266</v>
      </c>
      <c r="N63" s="1251" t="s">
        <v>266</v>
      </c>
      <c r="O63" s="1251" t="s">
        <v>266</v>
      </c>
      <c r="P63" s="1196" t="s">
        <v>266</v>
      </c>
      <c r="Q63" s="1252" t="s">
        <v>266</v>
      </c>
      <c r="S63" s="1260" t="s">
        <v>1330</v>
      </c>
    </row>
    <row r="64" spans="2:22" ht="48">
      <c r="B64" s="843"/>
      <c r="C64" s="1266">
        <v>63</v>
      </c>
      <c r="D64" s="1266">
        <v>63</v>
      </c>
      <c r="E64" s="1266" t="s">
        <v>264</v>
      </c>
      <c r="F64" s="1260" t="s">
        <v>890</v>
      </c>
      <c r="G64" s="843" t="s">
        <v>1327</v>
      </c>
      <c r="H64" s="1267" t="s">
        <v>1328</v>
      </c>
      <c r="I64" s="843"/>
      <c r="J64" s="1197" t="s">
        <v>910</v>
      </c>
      <c r="K64" s="1267" t="s">
        <v>1332</v>
      </c>
      <c r="L64" s="843"/>
      <c r="M64" s="1251" t="s">
        <v>266</v>
      </c>
      <c r="N64" s="1251" t="s">
        <v>266</v>
      </c>
      <c r="O64" s="1251" t="s">
        <v>266</v>
      </c>
      <c r="P64" s="1196" t="s">
        <v>266</v>
      </c>
      <c r="Q64" s="1252" t="s">
        <v>266</v>
      </c>
      <c r="S64" s="1260" t="s">
        <v>1330</v>
      </c>
    </row>
    <row r="65" spans="2:19" ht="32">
      <c r="B65" s="843"/>
      <c r="C65" s="1266">
        <v>64</v>
      </c>
      <c r="D65" s="1266">
        <v>64</v>
      </c>
      <c r="E65" s="1266" t="s">
        <v>264</v>
      </c>
      <c r="F65" s="1260" t="s">
        <v>890</v>
      </c>
      <c r="G65" s="843" t="s">
        <v>1327</v>
      </c>
      <c r="H65" s="1267" t="s">
        <v>1328</v>
      </c>
      <c r="I65" s="843"/>
      <c r="J65" s="1197" t="s">
        <v>910</v>
      </c>
      <c r="K65" s="1267" t="s">
        <v>1333</v>
      </c>
      <c r="L65" s="843"/>
      <c r="M65" s="1251" t="s">
        <v>266</v>
      </c>
      <c r="N65" s="1251" t="s">
        <v>266</v>
      </c>
      <c r="O65" s="1251" t="s">
        <v>266</v>
      </c>
      <c r="P65" s="1196" t="s">
        <v>266</v>
      </c>
      <c r="Q65" s="1252" t="s">
        <v>266</v>
      </c>
      <c r="S65" s="1260" t="s">
        <v>1330</v>
      </c>
    </row>
    <row r="66" spans="2:19" ht="32">
      <c r="B66" s="843"/>
      <c r="C66" s="1266">
        <v>65</v>
      </c>
      <c r="D66" s="1266">
        <v>65</v>
      </c>
      <c r="E66" s="1266" t="s">
        <v>264</v>
      </c>
      <c r="F66" s="1260" t="s">
        <v>890</v>
      </c>
      <c r="G66" s="843" t="s">
        <v>1327</v>
      </c>
      <c r="H66" s="1267" t="s">
        <v>1328</v>
      </c>
      <c r="I66" s="843"/>
      <c r="J66" s="1197" t="s">
        <v>910</v>
      </c>
      <c r="K66" s="1267" t="s">
        <v>1334</v>
      </c>
      <c r="L66" s="843"/>
      <c r="M66" s="1251" t="s">
        <v>266</v>
      </c>
      <c r="N66" s="1251" t="s">
        <v>266</v>
      </c>
      <c r="O66" s="1251" t="s">
        <v>266</v>
      </c>
      <c r="P66" s="1196" t="s">
        <v>266</v>
      </c>
      <c r="Q66" s="1252" t="s">
        <v>266</v>
      </c>
      <c r="S66" s="1260" t="s">
        <v>1330</v>
      </c>
    </row>
    <row r="67" spans="2:19" ht="32">
      <c r="B67" s="843"/>
      <c r="C67" s="1266">
        <v>66</v>
      </c>
      <c r="D67" s="1266">
        <v>66</v>
      </c>
      <c r="E67" s="1266" t="s">
        <v>264</v>
      </c>
      <c r="F67" s="1260" t="s">
        <v>890</v>
      </c>
      <c r="G67" s="843" t="s">
        <v>1327</v>
      </c>
      <c r="H67" s="1267" t="s">
        <v>1328</v>
      </c>
      <c r="I67" s="843"/>
      <c r="J67" s="1197" t="s">
        <v>910</v>
      </c>
      <c r="K67" s="1267" t="s">
        <v>1335</v>
      </c>
      <c r="L67" s="843"/>
      <c r="M67" s="1251" t="s">
        <v>266</v>
      </c>
      <c r="N67" s="1251" t="s">
        <v>266</v>
      </c>
      <c r="O67" s="1251" t="s">
        <v>266</v>
      </c>
      <c r="P67" s="1196" t="s">
        <v>266</v>
      </c>
      <c r="Q67" s="1252" t="s">
        <v>266</v>
      </c>
      <c r="S67" s="1260" t="s">
        <v>1330</v>
      </c>
    </row>
    <row r="68" spans="2:19" ht="48">
      <c r="B68" s="843"/>
      <c r="C68" s="1266">
        <v>67</v>
      </c>
      <c r="D68" s="1266">
        <v>67</v>
      </c>
      <c r="E68" s="1266" t="s">
        <v>264</v>
      </c>
      <c r="F68" s="1260" t="s">
        <v>890</v>
      </c>
      <c r="G68" s="843" t="s">
        <v>1327</v>
      </c>
      <c r="H68" s="1267" t="s">
        <v>1328</v>
      </c>
      <c r="I68" s="843"/>
      <c r="J68" s="1197" t="s">
        <v>910</v>
      </c>
      <c r="K68" s="1267" t="s">
        <v>1336</v>
      </c>
      <c r="L68" s="843"/>
      <c r="M68" s="1251" t="s">
        <v>266</v>
      </c>
      <c r="N68" s="1251" t="s">
        <v>266</v>
      </c>
      <c r="O68" s="1251" t="s">
        <v>266</v>
      </c>
      <c r="P68" s="1196" t="s">
        <v>266</v>
      </c>
      <c r="Q68" s="1252" t="s">
        <v>266</v>
      </c>
      <c r="S68" s="1260" t="s">
        <v>1330</v>
      </c>
    </row>
    <row r="69" spans="2:19" ht="32">
      <c r="B69" s="843"/>
      <c r="C69" s="1266">
        <v>68</v>
      </c>
      <c r="D69" s="1266">
        <v>68</v>
      </c>
      <c r="E69" s="1266" t="s">
        <v>264</v>
      </c>
      <c r="F69" s="1260" t="s">
        <v>890</v>
      </c>
      <c r="G69" s="843" t="s">
        <v>1327</v>
      </c>
      <c r="H69" s="1267" t="s">
        <v>1328</v>
      </c>
      <c r="I69" s="843"/>
      <c r="J69" s="1197" t="s">
        <v>910</v>
      </c>
      <c r="K69" s="1267" t="s">
        <v>1337</v>
      </c>
      <c r="L69" s="843"/>
      <c r="M69" s="1251" t="s">
        <v>266</v>
      </c>
      <c r="N69" s="1251" t="s">
        <v>266</v>
      </c>
      <c r="O69" s="1251" t="s">
        <v>266</v>
      </c>
      <c r="P69" s="1196" t="s">
        <v>266</v>
      </c>
      <c r="Q69" s="1252" t="s">
        <v>266</v>
      </c>
      <c r="S69" s="1260" t="s">
        <v>1330</v>
      </c>
    </row>
    <row r="70" spans="2:19" ht="32">
      <c r="B70" s="843"/>
      <c r="C70" s="1266">
        <v>69</v>
      </c>
      <c r="D70" s="1266">
        <v>69</v>
      </c>
      <c r="E70" s="1266" t="s">
        <v>264</v>
      </c>
      <c r="F70" s="1260" t="s">
        <v>890</v>
      </c>
      <c r="G70" s="843" t="s">
        <v>1327</v>
      </c>
      <c r="H70" s="1267" t="s">
        <v>1328</v>
      </c>
      <c r="I70" s="843"/>
      <c r="J70" s="1197" t="s">
        <v>910</v>
      </c>
      <c r="K70" s="1267" t="s">
        <v>1338</v>
      </c>
      <c r="L70" s="843"/>
      <c r="M70" s="1251" t="s">
        <v>266</v>
      </c>
      <c r="N70" s="1251" t="s">
        <v>266</v>
      </c>
      <c r="O70" s="1251" t="s">
        <v>266</v>
      </c>
      <c r="P70" s="1196" t="s">
        <v>266</v>
      </c>
      <c r="Q70" s="1252" t="s">
        <v>266</v>
      </c>
      <c r="S70" s="1260" t="s">
        <v>1330</v>
      </c>
    </row>
    <row r="71" spans="2:19" ht="32">
      <c r="B71" s="843"/>
      <c r="C71" s="1266">
        <v>70</v>
      </c>
      <c r="D71" s="1266">
        <v>70</v>
      </c>
      <c r="E71" s="1266" t="s">
        <v>264</v>
      </c>
      <c r="F71" s="1260" t="s">
        <v>890</v>
      </c>
      <c r="G71" s="843" t="s">
        <v>1327</v>
      </c>
      <c r="H71" s="1267" t="s">
        <v>1328</v>
      </c>
      <c r="I71" s="843"/>
      <c r="J71" s="1197" t="s">
        <v>910</v>
      </c>
      <c r="K71" s="1267" t="s">
        <v>1339</v>
      </c>
      <c r="L71" s="843"/>
      <c r="M71" s="1251" t="s">
        <v>266</v>
      </c>
      <c r="N71" s="1251" t="s">
        <v>266</v>
      </c>
      <c r="O71" s="1251" t="s">
        <v>266</v>
      </c>
      <c r="P71" s="1196" t="s">
        <v>266</v>
      </c>
      <c r="Q71" s="1252" t="s">
        <v>266</v>
      </c>
      <c r="S71" s="1260" t="s">
        <v>1330</v>
      </c>
    </row>
    <row r="72" spans="2:19" ht="48">
      <c r="B72" s="843"/>
      <c r="C72" s="1266">
        <v>71</v>
      </c>
      <c r="D72" s="1266">
        <v>71</v>
      </c>
      <c r="E72" s="1266" t="s">
        <v>264</v>
      </c>
      <c r="F72" s="1260" t="s">
        <v>890</v>
      </c>
      <c r="G72" s="843" t="s">
        <v>1327</v>
      </c>
      <c r="H72" s="1267" t="s">
        <v>1328</v>
      </c>
      <c r="I72" s="843"/>
      <c r="J72" s="1197" t="s">
        <v>910</v>
      </c>
      <c r="K72" s="1267" t="s">
        <v>1340</v>
      </c>
      <c r="L72" s="843"/>
      <c r="M72" s="1251" t="s">
        <v>266</v>
      </c>
      <c r="N72" s="1251" t="s">
        <v>266</v>
      </c>
      <c r="O72" s="1251" t="s">
        <v>266</v>
      </c>
      <c r="P72" s="1196" t="s">
        <v>266</v>
      </c>
      <c r="Q72" s="1252" t="s">
        <v>266</v>
      </c>
      <c r="S72" s="1260" t="s">
        <v>1330</v>
      </c>
    </row>
    <row r="73" spans="2:19" ht="32">
      <c r="B73" s="843"/>
      <c r="C73" s="1266">
        <v>72</v>
      </c>
      <c r="D73" s="1266">
        <v>72</v>
      </c>
      <c r="E73" s="1266" t="s">
        <v>264</v>
      </c>
      <c r="F73" s="1260" t="s">
        <v>890</v>
      </c>
      <c r="G73" s="843" t="s">
        <v>1327</v>
      </c>
      <c r="H73" s="1267" t="s">
        <v>1328</v>
      </c>
      <c r="I73" s="843"/>
      <c r="J73" s="1197" t="s">
        <v>910</v>
      </c>
      <c r="K73" s="1269" t="s">
        <v>1341</v>
      </c>
      <c r="L73" s="843"/>
      <c r="M73" s="1251" t="s">
        <v>266</v>
      </c>
      <c r="N73" s="1251" t="s">
        <v>266</v>
      </c>
      <c r="O73" s="1251" t="s">
        <v>266</v>
      </c>
      <c r="P73" s="1196" t="s">
        <v>266</v>
      </c>
      <c r="Q73" s="1252" t="s">
        <v>266</v>
      </c>
    </row>
  </sheetData>
  <hyperlinks>
    <hyperlink ref="J42" r:id="rId1" xr:uid="{68346B4F-6069-459E-B1F7-05890828074E}"/>
    <hyperlink ref="J39" r:id="rId2" xr:uid="{61A7C16C-7DD4-4A34-BC40-FFBBF212B28D}"/>
    <hyperlink ref="J36" r:id="rId3" xr:uid="{0205872E-C6E1-4B64-A445-18C9B51D38E1}"/>
    <hyperlink ref="J33" r:id="rId4" xr:uid="{34FF3D14-9700-4669-9B92-F1C2E08FFE04}"/>
    <hyperlink ref="J37:J43" r:id="rId5" display="Unit 3 Padlet" xr:uid="{32DCE6E1-57D0-4C7F-8DDF-7C2D3443FE6B}"/>
    <hyperlink ref="J35" r:id="rId6" xr:uid="{C415C6C9-4A66-462F-9FDA-25CD3E83DE67}"/>
    <hyperlink ref="J32:J34" r:id="rId7" display="Unit 3 Padlet" xr:uid="{95830772-7EF8-4127-B949-42365B3E4C0D}"/>
    <hyperlink ref="J30" r:id="rId8" xr:uid="{D4D03A3D-514A-4CF0-AEFE-EB51EBDC6C7D}"/>
    <hyperlink ref="J27" r:id="rId9" xr:uid="{DCB0FDB3-336C-4CBF-B44B-56EF6A60C995}"/>
    <hyperlink ref="J24" r:id="rId10" xr:uid="{EFA0821A-0A3E-4C0C-A133-6CA1717681BC}"/>
    <hyperlink ref="J21" r:id="rId11" xr:uid="{F27D4F28-FEFA-4AEF-B012-C90931116D49}"/>
    <hyperlink ref="J18" r:id="rId12" xr:uid="{ED7BE1F3-F308-48BB-B522-1CA2C825CF2D}"/>
    <hyperlink ref="J15" r:id="rId13" xr:uid="{5A98A8BF-60D4-4F12-BA95-F97FAD46226F}"/>
    <hyperlink ref="J19:J31" r:id="rId14" display="Unit 3 Padlet" xr:uid="{F10F150E-9AE2-4B50-80EB-A7859DEB5F06}"/>
    <hyperlink ref="J17" r:id="rId15" xr:uid="{E77A6AB2-FABA-4842-96CF-CB3CC94FE62B}"/>
    <hyperlink ref="J14:J16" r:id="rId16" display="Unit 3 Padlet" xr:uid="{2F2CF716-D719-45A4-B3FD-E72C6F4180AB}"/>
    <hyperlink ref="J12" r:id="rId17" xr:uid="{BBC74EC9-62D7-4B61-9CBF-6A3C7756C563}"/>
    <hyperlink ref="J9" r:id="rId18" xr:uid="{D1698EE9-9E85-4D19-B970-75FBEC5BB10A}"/>
    <hyperlink ref="J6" r:id="rId19" xr:uid="{EF63C6E0-4FFB-4F4D-A6E9-5FBB95A1907D}"/>
    <hyperlink ref="J3" r:id="rId20" xr:uid="{8518A895-AE95-405E-8DB6-E20E154F75A7}"/>
    <hyperlink ref="J4:J13" r:id="rId21" display="Unit 3 Padlet" xr:uid="{F8D365E3-46B6-412A-903F-1BF847708519}"/>
    <hyperlink ref="J2" r:id="rId22" xr:uid="{60773256-4476-46F6-A59B-113CED5C4D80}"/>
    <hyperlink ref="J44" r:id="rId23" xr:uid="{3FA9238D-853C-4590-B01E-BE86BE466AAA}"/>
    <hyperlink ref="J46" r:id="rId24" xr:uid="{D1CDD8E4-3AD1-4B09-8515-9E686E6601B7}"/>
    <hyperlink ref="J48" r:id="rId25" xr:uid="{EEAA117A-9C60-46F3-BC2D-22589A7ABE16}"/>
    <hyperlink ref="J50" r:id="rId26" xr:uid="{49DE7389-073F-418E-8184-AA335FE1358E}"/>
    <hyperlink ref="J52" r:id="rId27" xr:uid="{439EDBA9-FD97-461F-8362-5AAD3DEB1702}"/>
    <hyperlink ref="J54" r:id="rId28" xr:uid="{01B55AA6-D549-4F50-9050-C54C2E50ACED}"/>
    <hyperlink ref="J56" r:id="rId29" xr:uid="{8A1C6A5F-9992-4F4A-B3BA-6DB878CF8F40}"/>
    <hyperlink ref="J58" r:id="rId30" xr:uid="{B7D181C9-8FF6-40C4-AB6E-824B91FD8899}"/>
    <hyperlink ref="J60" r:id="rId31" xr:uid="{4A34973A-77C8-426E-8A73-8216BAA8C7A6}"/>
    <hyperlink ref="J62" r:id="rId32" xr:uid="{4988D9FB-F605-4B19-B023-CC01F4B5C326}"/>
    <hyperlink ref="J64" r:id="rId33" xr:uid="{A0B3549B-B40F-4584-87C1-19175EFF8DDD}"/>
    <hyperlink ref="J66" r:id="rId34" xr:uid="{3BF63AA2-DABB-4F46-9AE7-B97C1ADA9F7E}"/>
    <hyperlink ref="J68" r:id="rId35" xr:uid="{896BDDDE-A619-47F7-A888-015F13D2ECAF}"/>
    <hyperlink ref="J70" r:id="rId36" xr:uid="{CB1C3FBE-C7F8-44A9-BE02-2EA1B40D8191}"/>
    <hyperlink ref="J72" r:id="rId37" xr:uid="{D4AAC973-8422-4EE3-99DD-79F082040ACF}"/>
    <hyperlink ref="J44:J73" r:id="rId38" display="Unit 3 Padlet" xr:uid="{E80BE12F-D8FF-44A8-949B-F1325E53D23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664E-D206-40DB-87FB-05DAFEF7026A}">
  <dimension ref="A1:V74"/>
  <sheetViews>
    <sheetView workbookViewId="0"/>
  </sheetViews>
  <sheetFormatPr baseColWidth="10" defaultColWidth="8.83203125" defaultRowHeight="16"/>
  <sheetData>
    <row r="1" spans="1:22" ht="99">
      <c r="A1" s="1271"/>
      <c r="B1" s="1271"/>
      <c r="C1" s="1272" t="s">
        <v>1178</v>
      </c>
      <c r="D1" s="1273" t="s">
        <v>908</v>
      </c>
      <c r="E1" s="1274" t="s">
        <v>511</v>
      </c>
      <c r="F1" s="1273" t="s">
        <v>1179</v>
      </c>
      <c r="G1" s="1273" t="s">
        <v>1180</v>
      </c>
      <c r="H1" s="1273" t="s">
        <v>753</v>
      </c>
      <c r="I1" s="1275" t="s">
        <v>754</v>
      </c>
      <c r="J1" s="1273" t="s">
        <v>755</v>
      </c>
      <c r="K1" s="1273" t="s">
        <v>756</v>
      </c>
      <c r="L1" s="1276" t="s">
        <v>757</v>
      </c>
      <c r="M1" s="1276" t="s">
        <v>758</v>
      </c>
      <c r="N1" s="1276" t="s">
        <v>759</v>
      </c>
      <c r="O1" s="1276" t="s">
        <v>760</v>
      </c>
      <c r="P1" s="1276" t="s">
        <v>761</v>
      </c>
      <c r="Q1" s="1276" t="s">
        <v>762</v>
      </c>
      <c r="R1" s="1277" t="s">
        <v>763</v>
      </c>
      <c r="S1" s="1278" t="s">
        <v>764</v>
      </c>
      <c r="T1" s="1279" t="s">
        <v>765</v>
      </c>
      <c r="U1" s="1277" t="s">
        <v>766</v>
      </c>
      <c r="V1" s="1280"/>
    </row>
    <row r="2" spans="1:22" ht="208">
      <c r="A2" s="1281"/>
      <c r="B2" s="1281"/>
      <c r="C2" s="1282">
        <v>1</v>
      </c>
      <c r="D2" s="1283">
        <v>1</v>
      </c>
      <c r="E2" s="1283" t="s">
        <v>265</v>
      </c>
      <c r="F2" s="1284" t="s">
        <v>301</v>
      </c>
      <c r="G2" s="1285" t="s">
        <v>1342</v>
      </c>
      <c r="H2" s="1284" t="s">
        <v>1343</v>
      </c>
      <c r="I2" s="1286" t="s">
        <v>918</v>
      </c>
      <c r="J2" s="1287" t="s">
        <v>1344</v>
      </c>
      <c r="K2" s="1284" t="s">
        <v>1183</v>
      </c>
      <c r="L2" s="1288" t="s">
        <v>918</v>
      </c>
      <c r="M2" s="1288" t="s">
        <v>918</v>
      </c>
      <c r="N2" s="1288" t="s">
        <v>266</v>
      </c>
      <c r="O2" s="1285" t="s">
        <v>266</v>
      </c>
      <c r="P2" s="1285" t="s">
        <v>266</v>
      </c>
      <c r="Q2" s="1289" t="s">
        <v>266</v>
      </c>
      <c r="R2" s="1283" t="s">
        <v>918</v>
      </c>
      <c r="S2" s="1290" t="s">
        <v>918</v>
      </c>
      <c r="T2" s="1282" t="s">
        <v>918</v>
      </c>
      <c r="U2" s="1283" t="s">
        <v>918</v>
      </c>
      <c r="V2" s="1248"/>
    </row>
    <row r="3" spans="1:22" ht="176">
      <c r="A3" s="1281"/>
      <c r="B3" s="1281"/>
      <c r="C3" s="1282">
        <v>2</v>
      </c>
      <c r="D3" s="1283">
        <v>2</v>
      </c>
      <c r="E3" s="1283" t="s">
        <v>265</v>
      </c>
      <c r="F3" s="1284" t="s">
        <v>301</v>
      </c>
      <c r="G3" s="1285" t="s">
        <v>1342</v>
      </c>
      <c r="H3" s="1284" t="s">
        <v>1345</v>
      </c>
      <c r="I3" s="1286" t="s">
        <v>918</v>
      </c>
      <c r="J3" s="1287" t="s">
        <v>1344</v>
      </c>
      <c r="K3" s="1284" t="s">
        <v>1185</v>
      </c>
      <c r="L3" s="1288" t="s">
        <v>918</v>
      </c>
      <c r="M3" s="1288" t="s">
        <v>918</v>
      </c>
      <c r="N3" s="1288" t="s">
        <v>266</v>
      </c>
      <c r="O3" s="1285" t="s">
        <v>266</v>
      </c>
      <c r="P3" s="1285" t="s">
        <v>266</v>
      </c>
      <c r="Q3" s="1289" t="s">
        <v>266</v>
      </c>
      <c r="R3" s="1283" t="s">
        <v>918</v>
      </c>
      <c r="S3" s="1290" t="s">
        <v>918</v>
      </c>
      <c r="T3" s="1282" t="s">
        <v>918</v>
      </c>
      <c r="U3" s="1283" t="s">
        <v>918</v>
      </c>
      <c r="V3" s="1248"/>
    </row>
    <row r="4" spans="1:22" ht="208">
      <c r="A4" s="1281"/>
      <c r="B4" s="1281"/>
      <c r="C4" s="1282">
        <v>3</v>
      </c>
      <c r="D4" s="1283">
        <v>3</v>
      </c>
      <c r="E4" s="1283" t="s">
        <v>265</v>
      </c>
      <c r="F4" s="1284" t="s">
        <v>852</v>
      </c>
      <c r="G4" s="1285" t="s">
        <v>1342</v>
      </c>
      <c r="H4" s="1284" t="s">
        <v>1346</v>
      </c>
      <c r="I4" s="1286" t="s">
        <v>918</v>
      </c>
      <c r="J4" s="1287" t="s">
        <v>1344</v>
      </c>
      <c r="K4" s="1284" t="s">
        <v>1187</v>
      </c>
      <c r="L4" s="1288" t="s">
        <v>918</v>
      </c>
      <c r="M4" s="1288" t="s">
        <v>918</v>
      </c>
      <c r="N4" s="1288" t="s">
        <v>266</v>
      </c>
      <c r="O4" s="1285" t="s">
        <v>266</v>
      </c>
      <c r="P4" s="1285" t="s">
        <v>266</v>
      </c>
      <c r="Q4" s="1289" t="s">
        <v>266</v>
      </c>
      <c r="R4" s="1283" t="s">
        <v>918</v>
      </c>
      <c r="S4" s="1290" t="s">
        <v>918</v>
      </c>
      <c r="T4" s="1282" t="s">
        <v>918</v>
      </c>
      <c r="U4" s="1283" t="s">
        <v>918</v>
      </c>
      <c r="V4" s="1248"/>
    </row>
    <row r="5" spans="1:22" ht="240">
      <c r="A5" s="1281"/>
      <c r="B5" s="1281"/>
      <c r="C5" s="1282">
        <v>4</v>
      </c>
      <c r="D5" s="1283">
        <v>4</v>
      </c>
      <c r="E5" s="1283" t="s">
        <v>265</v>
      </c>
      <c r="F5" s="1284" t="s">
        <v>1188</v>
      </c>
      <c r="G5" s="1285" t="s">
        <v>1342</v>
      </c>
      <c r="H5" s="1284" t="s">
        <v>1347</v>
      </c>
      <c r="I5" s="1286" t="s">
        <v>918</v>
      </c>
      <c r="J5" s="1287" t="s">
        <v>1344</v>
      </c>
      <c r="K5" s="1284" t="s">
        <v>1190</v>
      </c>
      <c r="L5" s="1288" t="s">
        <v>918</v>
      </c>
      <c r="M5" s="1288" t="s">
        <v>918</v>
      </c>
      <c r="N5" s="1288" t="s">
        <v>266</v>
      </c>
      <c r="O5" s="1285" t="s">
        <v>266</v>
      </c>
      <c r="P5" s="1285" t="s">
        <v>266</v>
      </c>
      <c r="Q5" s="1289" t="s">
        <v>266</v>
      </c>
      <c r="R5" s="1283" t="s">
        <v>918</v>
      </c>
      <c r="S5" s="1290" t="s">
        <v>918</v>
      </c>
      <c r="T5" s="1282" t="s">
        <v>918</v>
      </c>
      <c r="U5" s="1283" t="s">
        <v>918</v>
      </c>
      <c r="V5" s="1248"/>
    </row>
    <row r="6" spans="1:22" ht="208">
      <c r="A6" s="1281"/>
      <c r="B6" s="1281"/>
      <c r="C6" s="1282">
        <v>5</v>
      </c>
      <c r="D6" s="1283">
        <v>5</v>
      </c>
      <c r="E6" s="1283" t="s">
        <v>265</v>
      </c>
      <c r="F6" s="1284" t="s">
        <v>1188</v>
      </c>
      <c r="G6" s="1285" t="s">
        <v>1342</v>
      </c>
      <c r="H6" s="1284" t="s">
        <v>1348</v>
      </c>
      <c r="I6" s="1286" t="s">
        <v>918</v>
      </c>
      <c r="J6" s="1287" t="s">
        <v>1344</v>
      </c>
      <c r="K6" s="1284" t="s">
        <v>1192</v>
      </c>
      <c r="L6" s="1288" t="s">
        <v>918</v>
      </c>
      <c r="M6" s="1288" t="s">
        <v>918</v>
      </c>
      <c r="N6" s="1288" t="s">
        <v>266</v>
      </c>
      <c r="O6" s="1285" t="s">
        <v>266</v>
      </c>
      <c r="P6" s="1285" t="s">
        <v>266</v>
      </c>
      <c r="Q6" s="1289" t="s">
        <v>266</v>
      </c>
      <c r="R6" s="1283" t="s">
        <v>918</v>
      </c>
      <c r="S6" s="1290" t="s">
        <v>1193</v>
      </c>
      <c r="T6" s="1282" t="s">
        <v>918</v>
      </c>
      <c r="U6" s="1283" t="s">
        <v>918</v>
      </c>
      <c r="V6" s="1248"/>
    </row>
    <row r="7" spans="1:22" ht="160">
      <c r="A7" s="1281"/>
      <c r="B7" s="1281"/>
      <c r="C7" s="1282">
        <v>6</v>
      </c>
      <c r="D7" s="1283">
        <v>6</v>
      </c>
      <c r="E7" s="1283" t="s">
        <v>265</v>
      </c>
      <c r="F7" s="1284" t="s">
        <v>1194</v>
      </c>
      <c r="G7" s="1285" t="s">
        <v>1342</v>
      </c>
      <c r="H7" s="1284" t="s">
        <v>1349</v>
      </c>
      <c r="I7" s="1286" t="s">
        <v>918</v>
      </c>
      <c r="J7" s="1287" t="s">
        <v>1344</v>
      </c>
      <c r="K7" s="1284" t="s">
        <v>1196</v>
      </c>
      <c r="L7" s="1288" t="s">
        <v>918</v>
      </c>
      <c r="M7" s="1288" t="s">
        <v>918</v>
      </c>
      <c r="N7" s="1288" t="s">
        <v>266</v>
      </c>
      <c r="O7" s="1285" t="s">
        <v>266</v>
      </c>
      <c r="P7" s="1285" t="s">
        <v>266</v>
      </c>
      <c r="Q7" s="1289" t="s">
        <v>266</v>
      </c>
      <c r="R7" s="1283" t="s">
        <v>918</v>
      </c>
      <c r="S7" s="1290" t="s">
        <v>918</v>
      </c>
      <c r="T7" s="1282" t="s">
        <v>918</v>
      </c>
      <c r="U7" s="1283" t="s">
        <v>918</v>
      </c>
      <c r="V7" s="1248"/>
    </row>
    <row r="8" spans="1:22" ht="208">
      <c r="A8" s="1281"/>
      <c r="B8" s="1281"/>
      <c r="C8" s="1282">
        <v>7</v>
      </c>
      <c r="D8" s="1283">
        <v>7</v>
      </c>
      <c r="E8" s="1283" t="s">
        <v>265</v>
      </c>
      <c r="F8" s="1284" t="s">
        <v>1188</v>
      </c>
      <c r="G8" s="1285" t="s">
        <v>1342</v>
      </c>
      <c r="H8" s="1284" t="s">
        <v>1350</v>
      </c>
      <c r="I8" s="1286" t="s">
        <v>918</v>
      </c>
      <c r="J8" s="1287" t="s">
        <v>1344</v>
      </c>
      <c r="K8" s="1284" t="s">
        <v>1198</v>
      </c>
      <c r="L8" s="1288" t="s">
        <v>918</v>
      </c>
      <c r="M8" s="1288" t="s">
        <v>266</v>
      </c>
      <c r="N8" s="1288" t="s">
        <v>266</v>
      </c>
      <c r="O8" s="1285" t="s">
        <v>266</v>
      </c>
      <c r="P8" s="1285" t="s">
        <v>266</v>
      </c>
      <c r="Q8" s="1289" t="s">
        <v>266</v>
      </c>
      <c r="R8" s="1283" t="s">
        <v>918</v>
      </c>
      <c r="S8" s="1290" t="s">
        <v>918</v>
      </c>
      <c r="T8" s="1282" t="s">
        <v>918</v>
      </c>
      <c r="U8" s="1283" t="s">
        <v>918</v>
      </c>
      <c r="V8" s="1248"/>
    </row>
    <row r="9" spans="1:22" ht="176">
      <c r="A9" s="1281"/>
      <c r="B9" s="1281"/>
      <c r="C9" s="1282">
        <v>8</v>
      </c>
      <c r="D9" s="1283">
        <v>8</v>
      </c>
      <c r="E9" s="1283" t="s">
        <v>265</v>
      </c>
      <c r="F9" s="1284" t="s">
        <v>1194</v>
      </c>
      <c r="G9" s="1285" t="s">
        <v>1342</v>
      </c>
      <c r="H9" s="1284" t="s">
        <v>1351</v>
      </c>
      <c r="I9" s="1286" t="s">
        <v>918</v>
      </c>
      <c r="J9" s="1287" t="s">
        <v>1344</v>
      </c>
      <c r="K9" s="1284" t="s">
        <v>1200</v>
      </c>
      <c r="L9" s="1288" t="s">
        <v>918</v>
      </c>
      <c r="M9" s="1288" t="s">
        <v>266</v>
      </c>
      <c r="N9" s="1288" t="s">
        <v>266</v>
      </c>
      <c r="O9" s="1285" t="s">
        <v>266</v>
      </c>
      <c r="P9" s="1285" t="s">
        <v>266</v>
      </c>
      <c r="Q9" s="1289" t="s">
        <v>266</v>
      </c>
      <c r="R9" s="1283" t="s">
        <v>918</v>
      </c>
      <c r="S9" s="1290" t="s">
        <v>918</v>
      </c>
      <c r="T9" s="1282" t="s">
        <v>918</v>
      </c>
      <c r="U9" s="1283" t="s">
        <v>918</v>
      </c>
      <c r="V9" s="1248"/>
    </row>
    <row r="10" spans="1:22" ht="208">
      <c r="A10" s="1281"/>
      <c r="B10" s="1281"/>
      <c r="C10" s="1282">
        <v>9</v>
      </c>
      <c r="D10" s="1283">
        <v>9</v>
      </c>
      <c r="E10" s="1283" t="s">
        <v>265</v>
      </c>
      <c r="F10" s="1284" t="s">
        <v>301</v>
      </c>
      <c r="G10" s="1285" t="s">
        <v>1342</v>
      </c>
      <c r="H10" s="1284" t="s">
        <v>1352</v>
      </c>
      <c r="I10" s="1286" t="s">
        <v>918</v>
      </c>
      <c r="J10" s="1287" t="s">
        <v>1344</v>
      </c>
      <c r="K10" s="1284" t="s">
        <v>1202</v>
      </c>
      <c r="L10" s="1288" t="s">
        <v>918</v>
      </c>
      <c r="M10" s="1288" t="s">
        <v>266</v>
      </c>
      <c r="N10" s="1288" t="s">
        <v>266</v>
      </c>
      <c r="O10" s="1285" t="s">
        <v>266</v>
      </c>
      <c r="P10" s="1285" t="s">
        <v>266</v>
      </c>
      <c r="Q10" s="1289" t="s">
        <v>266</v>
      </c>
      <c r="R10" s="1283" t="s">
        <v>918</v>
      </c>
      <c r="S10" s="1290" t="s">
        <v>918</v>
      </c>
      <c r="T10" s="1282" t="s">
        <v>918</v>
      </c>
      <c r="U10" s="1283" t="s">
        <v>918</v>
      </c>
      <c r="V10" s="1248"/>
    </row>
    <row r="11" spans="1:22" ht="128">
      <c r="A11" s="1281"/>
      <c r="B11" s="1281"/>
      <c r="C11" s="1282">
        <v>10</v>
      </c>
      <c r="D11" s="1283">
        <v>10</v>
      </c>
      <c r="E11" s="1283" t="s">
        <v>265</v>
      </c>
      <c r="F11" s="1284" t="s">
        <v>852</v>
      </c>
      <c r="G11" s="1285" t="s">
        <v>1342</v>
      </c>
      <c r="H11" s="1284" t="s">
        <v>1353</v>
      </c>
      <c r="I11" s="1286" t="s">
        <v>918</v>
      </c>
      <c r="J11" s="1287" t="s">
        <v>1344</v>
      </c>
      <c r="K11" s="1284" t="s">
        <v>1204</v>
      </c>
      <c r="L11" s="1288" t="s">
        <v>918</v>
      </c>
      <c r="M11" s="1288" t="s">
        <v>266</v>
      </c>
      <c r="N11" s="1288" t="s">
        <v>266</v>
      </c>
      <c r="O11" s="1285" t="s">
        <v>266</v>
      </c>
      <c r="P11" s="1285" t="s">
        <v>266</v>
      </c>
      <c r="Q11" s="1289" t="s">
        <v>266</v>
      </c>
      <c r="R11" s="1283" t="s">
        <v>918</v>
      </c>
      <c r="S11" s="1290" t="s">
        <v>1205</v>
      </c>
      <c r="T11" s="1282" t="s">
        <v>918</v>
      </c>
      <c r="U11" s="1283" t="s">
        <v>918</v>
      </c>
      <c r="V11" s="1248"/>
    </row>
    <row r="12" spans="1:22" ht="176">
      <c r="A12" s="1281"/>
      <c r="B12" s="1281"/>
      <c r="C12" s="1282">
        <v>11</v>
      </c>
      <c r="D12" s="1283">
        <v>11</v>
      </c>
      <c r="E12" s="1283" t="s">
        <v>265</v>
      </c>
      <c r="F12" s="1284" t="s">
        <v>301</v>
      </c>
      <c r="G12" s="1285" t="s">
        <v>1342</v>
      </c>
      <c r="H12" s="1284" t="s">
        <v>1354</v>
      </c>
      <c r="I12" s="1286" t="s">
        <v>918</v>
      </c>
      <c r="J12" s="1287" t="s">
        <v>1344</v>
      </c>
      <c r="K12" s="1284" t="s">
        <v>1207</v>
      </c>
      <c r="L12" s="1288" t="s">
        <v>918</v>
      </c>
      <c r="M12" s="1288" t="s">
        <v>266</v>
      </c>
      <c r="N12" s="1288" t="s">
        <v>266</v>
      </c>
      <c r="O12" s="1285" t="s">
        <v>266</v>
      </c>
      <c r="P12" s="1285" t="s">
        <v>266</v>
      </c>
      <c r="Q12" s="1289" t="s">
        <v>266</v>
      </c>
      <c r="R12" s="1283" t="s">
        <v>918</v>
      </c>
      <c r="S12" s="1290" t="s">
        <v>918</v>
      </c>
      <c r="T12" s="1282" t="s">
        <v>918</v>
      </c>
      <c r="U12" s="1283" t="s">
        <v>918</v>
      </c>
      <c r="V12" s="1248"/>
    </row>
    <row r="13" spans="1:22" ht="176">
      <c r="A13" s="1281"/>
      <c r="B13" s="1281"/>
      <c r="C13" s="1282">
        <v>12</v>
      </c>
      <c r="D13" s="1283">
        <v>12</v>
      </c>
      <c r="E13" s="1283" t="s">
        <v>265</v>
      </c>
      <c r="F13" s="1284" t="s">
        <v>852</v>
      </c>
      <c r="G13" s="1285" t="s">
        <v>1342</v>
      </c>
      <c r="H13" s="1284" t="s">
        <v>1355</v>
      </c>
      <c r="I13" s="1286" t="s">
        <v>918</v>
      </c>
      <c r="J13" s="1287" t="s">
        <v>1344</v>
      </c>
      <c r="K13" s="1284" t="s">
        <v>1209</v>
      </c>
      <c r="L13" s="1288" t="s">
        <v>918</v>
      </c>
      <c r="M13" s="1288" t="s">
        <v>266</v>
      </c>
      <c r="N13" s="1288" t="s">
        <v>266</v>
      </c>
      <c r="O13" s="1285" t="s">
        <v>266</v>
      </c>
      <c r="P13" s="1285" t="s">
        <v>266</v>
      </c>
      <c r="Q13" s="1289" t="s">
        <v>266</v>
      </c>
      <c r="R13" s="1283" t="s">
        <v>918</v>
      </c>
      <c r="S13" s="1290" t="s">
        <v>918</v>
      </c>
      <c r="T13" s="1282" t="s">
        <v>918</v>
      </c>
      <c r="U13" s="1283" t="s">
        <v>918</v>
      </c>
      <c r="V13" s="1248"/>
    </row>
    <row r="14" spans="1:22" ht="176">
      <c r="A14" s="1281"/>
      <c r="B14" s="1281"/>
      <c r="C14" s="1282">
        <v>13</v>
      </c>
      <c r="D14" s="1283">
        <v>13</v>
      </c>
      <c r="E14" s="1283" t="s">
        <v>265</v>
      </c>
      <c r="F14" s="1284" t="s">
        <v>293</v>
      </c>
      <c r="G14" s="1285" t="s">
        <v>1356</v>
      </c>
      <c r="H14" s="1284" t="s">
        <v>1357</v>
      </c>
      <c r="I14" s="1286" t="s">
        <v>918</v>
      </c>
      <c r="J14" s="1287" t="s">
        <v>1344</v>
      </c>
      <c r="K14" s="1284" t="s">
        <v>1212</v>
      </c>
      <c r="L14" s="1288" t="s">
        <v>918</v>
      </c>
      <c r="M14" s="1288" t="s">
        <v>266</v>
      </c>
      <c r="N14" s="1288" t="s">
        <v>266</v>
      </c>
      <c r="O14" s="1285" t="s">
        <v>266</v>
      </c>
      <c r="P14" s="1285" t="s">
        <v>266</v>
      </c>
      <c r="Q14" s="1289" t="s">
        <v>266</v>
      </c>
      <c r="R14" s="1283" t="s">
        <v>918</v>
      </c>
      <c r="S14" s="1290" t="s">
        <v>918</v>
      </c>
      <c r="T14" s="1282" t="s">
        <v>918</v>
      </c>
      <c r="U14" s="1283" t="s">
        <v>918</v>
      </c>
      <c r="V14" s="1248"/>
    </row>
    <row r="15" spans="1:22" ht="176">
      <c r="A15" s="1281"/>
      <c r="B15" s="1281"/>
      <c r="C15" s="1282">
        <v>14</v>
      </c>
      <c r="D15" s="1283">
        <v>14</v>
      </c>
      <c r="E15" s="1283" t="s">
        <v>265</v>
      </c>
      <c r="F15" s="1284" t="s">
        <v>852</v>
      </c>
      <c r="G15" s="1285" t="s">
        <v>1356</v>
      </c>
      <c r="H15" s="1284" t="s">
        <v>1358</v>
      </c>
      <c r="I15" s="1286" t="s">
        <v>918</v>
      </c>
      <c r="J15" s="1287" t="s">
        <v>1344</v>
      </c>
      <c r="K15" s="1284" t="s">
        <v>1214</v>
      </c>
      <c r="L15" s="1288" t="s">
        <v>918</v>
      </c>
      <c r="M15" s="1288" t="s">
        <v>266</v>
      </c>
      <c r="N15" s="1288" t="s">
        <v>266</v>
      </c>
      <c r="O15" s="1285" t="s">
        <v>266</v>
      </c>
      <c r="P15" s="1285" t="s">
        <v>266</v>
      </c>
      <c r="Q15" s="1289" t="s">
        <v>266</v>
      </c>
      <c r="R15" s="1283" t="s">
        <v>918</v>
      </c>
      <c r="S15" s="1290" t="s">
        <v>1215</v>
      </c>
      <c r="T15" s="1282" t="s">
        <v>918</v>
      </c>
      <c r="U15" s="1283" t="s">
        <v>918</v>
      </c>
      <c r="V15" s="1248"/>
    </row>
    <row r="16" spans="1:22" ht="176">
      <c r="A16" s="1281"/>
      <c r="B16" s="1281"/>
      <c r="C16" s="1282">
        <v>15</v>
      </c>
      <c r="D16" s="1283">
        <v>15</v>
      </c>
      <c r="E16" s="1283" t="s">
        <v>265</v>
      </c>
      <c r="F16" s="1284" t="s">
        <v>293</v>
      </c>
      <c r="G16" s="1285" t="s">
        <v>1356</v>
      </c>
      <c r="H16" s="1284" t="s">
        <v>1359</v>
      </c>
      <c r="I16" s="1286" t="s">
        <v>918</v>
      </c>
      <c r="J16" s="1287" t="s">
        <v>1344</v>
      </c>
      <c r="K16" s="1284" t="s">
        <v>1217</v>
      </c>
      <c r="L16" s="1288" t="s">
        <v>918</v>
      </c>
      <c r="M16" s="1288" t="s">
        <v>266</v>
      </c>
      <c r="N16" s="1288" t="s">
        <v>266</v>
      </c>
      <c r="O16" s="1285" t="s">
        <v>266</v>
      </c>
      <c r="P16" s="1285" t="s">
        <v>266</v>
      </c>
      <c r="Q16" s="1289" t="s">
        <v>266</v>
      </c>
      <c r="R16" s="1283" t="s">
        <v>918</v>
      </c>
      <c r="S16" s="1290" t="s">
        <v>918</v>
      </c>
      <c r="T16" s="1282" t="s">
        <v>918</v>
      </c>
      <c r="U16" s="1283" t="s">
        <v>918</v>
      </c>
      <c r="V16" s="1248"/>
    </row>
    <row r="17" spans="1:22" ht="165">
      <c r="A17" s="1281"/>
      <c r="B17" s="1281"/>
      <c r="C17" s="1282">
        <v>16</v>
      </c>
      <c r="D17" s="1283">
        <v>16</v>
      </c>
      <c r="E17" s="1283" t="s">
        <v>265</v>
      </c>
      <c r="F17" s="1284" t="s">
        <v>293</v>
      </c>
      <c r="G17" s="1285" t="s">
        <v>1356</v>
      </c>
      <c r="H17" s="1284" t="s">
        <v>1360</v>
      </c>
      <c r="I17" s="1286" t="s">
        <v>918</v>
      </c>
      <c r="J17" s="1287" t="s">
        <v>1344</v>
      </c>
      <c r="K17" s="1284" t="s">
        <v>1219</v>
      </c>
      <c r="L17" s="1288" t="s">
        <v>918</v>
      </c>
      <c r="M17" s="1288" t="s">
        <v>266</v>
      </c>
      <c r="N17" s="1288" t="s">
        <v>266</v>
      </c>
      <c r="O17" s="1288" t="s">
        <v>266</v>
      </c>
      <c r="P17" s="1285" t="s">
        <v>266</v>
      </c>
      <c r="Q17" s="1289" t="s">
        <v>266</v>
      </c>
      <c r="R17" s="1283" t="s">
        <v>918</v>
      </c>
      <c r="S17" s="1290" t="s">
        <v>918</v>
      </c>
      <c r="T17" s="1282" t="s">
        <v>918</v>
      </c>
      <c r="U17" s="1283" t="s">
        <v>918</v>
      </c>
      <c r="V17" s="1248"/>
    </row>
    <row r="18" spans="1:22" ht="165">
      <c r="A18" s="1281"/>
      <c r="B18" s="1281"/>
      <c r="C18" s="1282">
        <v>17</v>
      </c>
      <c r="D18" s="1283">
        <v>17</v>
      </c>
      <c r="E18" s="1283" t="s">
        <v>265</v>
      </c>
      <c r="F18" s="1284" t="s">
        <v>1188</v>
      </c>
      <c r="G18" s="1285" t="s">
        <v>1356</v>
      </c>
      <c r="H18" s="1284" t="s">
        <v>1361</v>
      </c>
      <c r="I18" s="1286" t="s">
        <v>918</v>
      </c>
      <c r="J18" s="1287" t="s">
        <v>1344</v>
      </c>
      <c r="K18" s="1284" t="s">
        <v>1221</v>
      </c>
      <c r="L18" s="1288" t="s">
        <v>918</v>
      </c>
      <c r="M18" s="1288" t="s">
        <v>266</v>
      </c>
      <c r="N18" s="1288" t="s">
        <v>266</v>
      </c>
      <c r="O18" s="1288" t="s">
        <v>266</v>
      </c>
      <c r="P18" s="1285" t="s">
        <v>266</v>
      </c>
      <c r="Q18" s="1289" t="s">
        <v>266</v>
      </c>
      <c r="R18" s="1283" t="s">
        <v>918</v>
      </c>
      <c r="S18" s="1290" t="s">
        <v>1222</v>
      </c>
      <c r="T18" s="1282" t="s">
        <v>918</v>
      </c>
      <c r="U18" s="1283" t="s">
        <v>918</v>
      </c>
      <c r="V18" s="1248"/>
    </row>
    <row r="19" spans="1:22" ht="165">
      <c r="A19" s="1281"/>
      <c r="B19" s="1281"/>
      <c r="C19" s="1282">
        <v>18</v>
      </c>
      <c r="D19" s="1283">
        <v>18</v>
      </c>
      <c r="E19" s="1283" t="s">
        <v>265</v>
      </c>
      <c r="F19" s="1284" t="s">
        <v>1188</v>
      </c>
      <c r="G19" s="1285" t="s">
        <v>1356</v>
      </c>
      <c r="H19" s="1284" t="s">
        <v>1362</v>
      </c>
      <c r="I19" s="1286" t="s">
        <v>918</v>
      </c>
      <c r="J19" s="1287" t="s">
        <v>1344</v>
      </c>
      <c r="K19" s="1284" t="s">
        <v>1224</v>
      </c>
      <c r="L19" s="1288" t="s">
        <v>918</v>
      </c>
      <c r="M19" s="1288" t="s">
        <v>266</v>
      </c>
      <c r="N19" s="1288" t="s">
        <v>266</v>
      </c>
      <c r="O19" s="1288" t="s">
        <v>266</v>
      </c>
      <c r="P19" s="1285" t="s">
        <v>266</v>
      </c>
      <c r="Q19" s="1289" t="s">
        <v>266</v>
      </c>
      <c r="R19" s="1283" t="s">
        <v>918</v>
      </c>
      <c r="S19" s="1290" t="s">
        <v>1222</v>
      </c>
      <c r="T19" s="1282" t="s">
        <v>918</v>
      </c>
      <c r="U19" s="1283" t="s">
        <v>918</v>
      </c>
      <c r="V19" s="1248"/>
    </row>
    <row r="20" spans="1:22" ht="192">
      <c r="A20" s="1281"/>
      <c r="B20" s="1281"/>
      <c r="C20" s="1282">
        <v>19</v>
      </c>
      <c r="D20" s="1283">
        <v>19</v>
      </c>
      <c r="E20" s="1283" t="s">
        <v>265</v>
      </c>
      <c r="F20" s="1284" t="s">
        <v>1188</v>
      </c>
      <c r="G20" s="1285" t="s">
        <v>1356</v>
      </c>
      <c r="H20" s="1284" t="s">
        <v>1363</v>
      </c>
      <c r="I20" s="1286" t="s">
        <v>918</v>
      </c>
      <c r="J20" s="1287" t="s">
        <v>1344</v>
      </c>
      <c r="K20" s="1284" t="s">
        <v>1226</v>
      </c>
      <c r="L20" s="1288" t="s">
        <v>918</v>
      </c>
      <c r="M20" s="1288" t="s">
        <v>266</v>
      </c>
      <c r="N20" s="1288" t="s">
        <v>266</v>
      </c>
      <c r="O20" s="1288" t="s">
        <v>266</v>
      </c>
      <c r="P20" s="1285" t="s">
        <v>266</v>
      </c>
      <c r="Q20" s="1289" t="s">
        <v>266</v>
      </c>
      <c r="R20" s="1283" t="s">
        <v>918</v>
      </c>
      <c r="S20" s="1290" t="s">
        <v>1222</v>
      </c>
      <c r="T20" s="1282" t="s">
        <v>918</v>
      </c>
      <c r="U20" s="1283" t="s">
        <v>918</v>
      </c>
      <c r="V20" s="1248"/>
    </row>
    <row r="21" spans="1:22" ht="176">
      <c r="A21" s="1281"/>
      <c r="B21" s="1281"/>
      <c r="C21" s="1282">
        <v>20</v>
      </c>
      <c r="D21" s="1283">
        <v>20</v>
      </c>
      <c r="E21" s="1283" t="s">
        <v>265</v>
      </c>
      <c r="F21" s="1284" t="s">
        <v>1188</v>
      </c>
      <c r="G21" s="1285" t="s">
        <v>1356</v>
      </c>
      <c r="H21" s="1284" t="s">
        <v>1364</v>
      </c>
      <c r="I21" s="1286" t="s">
        <v>918</v>
      </c>
      <c r="J21" s="1287" t="s">
        <v>1344</v>
      </c>
      <c r="K21" s="1284" t="s">
        <v>1228</v>
      </c>
      <c r="L21" s="1288" t="s">
        <v>918</v>
      </c>
      <c r="M21" s="1288" t="s">
        <v>266</v>
      </c>
      <c r="N21" s="1288" t="s">
        <v>266</v>
      </c>
      <c r="O21" s="1288" t="s">
        <v>266</v>
      </c>
      <c r="P21" s="1285" t="s">
        <v>266</v>
      </c>
      <c r="Q21" s="1289" t="s">
        <v>266</v>
      </c>
      <c r="R21" s="1283" t="s">
        <v>918</v>
      </c>
      <c r="S21" s="1290" t="s">
        <v>1222</v>
      </c>
      <c r="T21" s="1282" t="s">
        <v>918</v>
      </c>
      <c r="U21" s="1283" t="s">
        <v>918</v>
      </c>
      <c r="V21" s="1248"/>
    </row>
    <row r="22" spans="1:22" ht="192">
      <c r="A22" s="1281"/>
      <c r="B22" s="1281"/>
      <c r="C22" s="1282">
        <v>21</v>
      </c>
      <c r="D22" s="1283">
        <v>21</v>
      </c>
      <c r="E22" s="1283" t="s">
        <v>265</v>
      </c>
      <c r="F22" s="1284" t="s">
        <v>293</v>
      </c>
      <c r="G22" s="1285" t="s">
        <v>1356</v>
      </c>
      <c r="H22" s="1284" t="s">
        <v>1365</v>
      </c>
      <c r="I22" s="1286" t="s">
        <v>918</v>
      </c>
      <c r="J22" s="1287" t="s">
        <v>1344</v>
      </c>
      <c r="K22" s="1284" t="s">
        <v>1230</v>
      </c>
      <c r="L22" s="1288" t="s">
        <v>918</v>
      </c>
      <c r="M22" s="1288" t="s">
        <v>266</v>
      </c>
      <c r="N22" s="1288" t="s">
        <v>266</v>
      </c>
      <c r="O22" s="1288" t="s">
        <v>266</v>
      </c>
      <c r="P22" s="1285" t="s">
        <v>266</v>
      </c>
      <c r="Q22" s="1289" t="s">
        <v>266</v>
      </c>
      <c r="R22" s="1283" t="s">
        <v>918</v>
      </c>
      <c r="S22" s="1290" t="s">
        <v>1231</v>
      </c>
      <c r="T22" s="1282" t="s">
        <v>918</v>
      </c>
      <c r="U22" s="1283" t="s">
        <v>918</v>
      </c>
      <c r="V22" s="1248"/>
    </row>
    <row r="23" spans="1:22" ht="176">
      <c r="A23" s="1281"/>
      <c r="B23" s="1281"/>
      <c r="C23" s="1282">
        <v>22</v>
      </c>
      <c r="D23" s="1283">
        <v>22</v>
      </c>
      <c r="E23" s="1283" t="s">
        <v>265</v>
      </c>
      <c r="F23" s="1284" t="s">
        <v>293</v>
      </c>
      <c r="G23" s="1285" t="s">
        <v>1356</v>
      </c>
      <c r="H23" s="1284" t="s">
        <v>1366</v>
      </c>
      <c r="I23" s="1286" t="s">
        <v>918</v>
      </c>
      <c r="J23" s="1287" t="s">
        <v>1344</v>
      </c>
      <c r="K23" s="1284" t="s">
        <v>1233</v>
      </c>
      <c r="L23" s="1288" t="s">
        <v>918</v>
      </c>
      <c r="M23" s="1288" t="s">
        <v>266</v>
      </c>
      <c r="N23" s="1288" t="s">
        <v>266</v>
      </c>
      <c r="O23" s="1288" t="s">
        <v>266</v>
      </c>
      <c r="P23" s="1285" t="s">
        <v>266</v>
      </c>
      <c r="Q23" s="1289" t="s">
        <v>266</v>
      </c>
      <c r="R23" s="1283" t="s">
        <v>918</v>
      </c>
      <c r="S23" s="1290" t="s">
        <v>1231</v>
      </c>
      <c r="T23" s="1282" t="s">
        <v>918</v>
      </c>
      <c r="U23" s="1283" t="s">
        <v>918</v>
      </c>
      <c r="V23" s="1248"/>
    </row>
    <row r="24" spans="1:22" ht="240">
      <c r="A24" s="1281"/>
      <c r="B24" s="1281"/>
      <c r="C24" s="1282">
        <v>23</v>
      </c>
      <c r="D24" s="1283">
        <v>23</v>
      </c>
      <c r="E24" s="1283" t="s">
        <v>265</v>
      </c>
      <c r="F24" s="1284" t="s">
        <v>293</v>
      </c>
      <c r="G24" s="1285" t="s">
        <v>1356</v>
      </c>
      <c r="H24" s="1284" t="s">
        <v>1367</v>
      </c>
      <c r="I24" s="1286" t="s">
        <v>918</v>
      </c>
      <c r="J24" s="1287" t="s">
        <v>1344</v>
      </c>
      <c r="K24" s="1284" t="s">
        <v>1236</v>
      </c>
      <c r="L24" s="1288" t="s">
        <v>918</v>
      </c>
      <c r="M24" s="1288" t="s">
        <v>266</v>
      </c>
      <c r="N24" s="1288" t="s">
        <v>266</v>
      </c>
      <c r="O24" s="1288" t="s">
        <v>266</v>
      </c>
      <c r="P24" s="1285" t="s">
        <v>266</v>
      </c>
      <c r="Q24" s="1289" t="s">
        <v>266</v>
      </c>
      <c r="R24" s="1283" t="s">
        <v>918</v>
      </c>
      <c r="S24" s="1290" t="s">
        <v>1231</v>
      </c>
      <c r="T24" s="1282" t="s">
        <v>918</v>
      </c>
      <c r="U24" s="1283" t="s">
        <v>918</v>
      </c>
      <c r="V24" s="1248"/>
    </row>
    <row r="25" spans="1:22" ht="208">
      <c r="A25" s="1281"/>
      <c r="B25" s="1281"/>
      <c r="C25" s="1282">
        <v>24</v>
      </c>
      <c r="D25" s="1283">
        <v>24</v>
      </c>
      <c r="E25" s="1283" t="s">
        <v>265</v>
      </c>
      <c r="F25" s="1284" t="s">
        <v>301</v>
      </c>
      <c r="G25" s="1285" t="s">
        <v>1356</v>
      </c>
      <c r="H25" s="1284" t="s">
        <v>1368</v>
      </c>
      <c r="I25" s="1286" t="s">
        <v>918</v>
      </c>
      <c r="J25" s="1287" t="s">
        <v>1344</v>
      </c>
      <c r="K25" s="1284" t="s">
        <v>1238</v>
      </c>
      <c r="L25" s="1288" t="s">
        <v>918</v>
      </c>
      <c r="M25" s="1288" t="s">
        <v>266</v>
      </c>
      <c r="N25" s="1288" t="s">
        <v>266</v>
      </c>
      <c r="O25" s="1288" t="s">
        <v>266</v>
      </c>
      <c r="P25" s="1285" t="s">
        <v>266</v>
      </c>
      <c r="Q25" s="1289" t="s">
        <v>266</v>
      </c>
      <c r="R25" s="1283" t="s">
        <v>918</v>
      </c>
      <c r="S25" s="1290" t="s">
        <v>1231</v>
      </c>
      <c r="T25" s="1282" t="s">
        <v>918</v>
      </c>
      <c r="U25" s="1283" t="s">
        <v>918</v>
      </c>
      <c r="V25" s="1248"/>
    </row>
    <row r="26" spans="1:22" ht="176">
      <c r="A26" s="1281"/>
      <c r="B26" s="1281"/>
      <c r="C26" s="1282">
        <v>25</v>
      </c>
      <c r="D26" s="1283">
        <v>25</v>
      </c>
      <c r="E26" s="1283" t="s">
        <v>265</v>
      </c>
      <c r="F26" s="1284" t="s">
        <v>301</v>
      </c>
      <c r="G26" s="1285" t="s">
        <v>1356</v>
      </c>
      <c r="H26" s="1284" t="s">
        <v>1369</v>
      </c>
      <c r="I26" s="1286" t="s">
        <v>918</v>
      </c>
      <c r="J26" s="1287" t="s">
        <v>1344</v>
      </c>
      <c r="K26" s="1284" t="s">
        <v>1240</v>
      </c>
      <c r="L26" s="1288" t="s">
        <v>918</v>
      </c>
      <c r="M26" s="1288" t="s">
        <v>266</v>
      </c>
      <c r="N26" s="1288" t="s">
        <v>266</v>
      </c>
      <c r="O26" s="1288" t="s">
        <v>266</v>
      </c>
      <c r="P26" s="1285" t="s">
        <v>266</v>
      </c>
      <c r="Q26" s="1289" t="s">
        <v>266</v>
      </c>
      <c r="R26" s="1283" t="s">
        <v>918</v>
      </c>
      <c r="S26" s="1290" t="s">
        <v>1231</v>
      </c>
      <c r="T26" s="1282" t="s">
        <v>918</v>
      </c>
      <c r="U26" s="1283" t="s">
        <v>918</v>
      </c>
      <c r="V26" s="1248"/>
    </row>
    <row r="27" spans="1:22" ht="240">
      <c r="A27" s="1281"/>
      <c r="B27" s="1281"/>
      <c r="C27" s="1282">
        <v>26</v>
      </c>
      <c r="D27" s="1283">
        <v>26</v>
      </c>
      <c r="E27" s="1283" t="s">
        <v>265</v>
      </c>
      <c r="F27" s="1284" t="s">
        <v>852</v>
      </c>
      <c r="G27" s="1285" t="s">
        <v>1356</v>
      </c>
      <c r="H27" s="1284" t="s">
        <v>1370</v>
      </c>
      <c r="I27" s="1286" t="s">
        <v>918</v>
      </c>
      <c r="J27" s="1287" t="s">
        <v>1344</v>
      </c>
      <c r="K27" s="1284" t="s">
        <v>1242</v>
      </c>
      <c r="L27" s="1288" t="s">
        <v>918</v>
      </c>
      <c r="M27" s="1288" t="s">
        <v>266</v>
      </c>
      <c r="N27" s="1288" t="s">
        <v>266</v>
      </c>
      <c r="O27" s="1288" t="s">
        <v>266</v>
      </c>
      <c r="P27" s="1285" t="s">
        <v>266</v>
      </c>
      <c r="Q27" s="1289" t="s">
        <v>266</v>
      </c>
      <c r="R27" s="1283" t="s">
        <v>918</v>
      </c>
      <c r="S27" s="1290" t="s">
        <v>1243</v>
      </c>
      <c r="T27" s="1282" t="s">
        <v>918</v>
      </c>
      <c r="U27" s="1283" t="s">
        <v>918</v>
      </c>
      <c r="V27" s="1248"/>
    </row>
    <row r="28" spans="1:22" ht="192">
      <c r="A28" s="1281"/>
      <c r="B28" s="1281"/>
      <c r="C28" s="1282">
        <v>27</v>
      </c>
      <c r="D28" s="1283">
        <v>27</v>
      </c>
      <c r="E28" s="1283" t="s">
        <v>265</v>
      </c>
      <c r="F28" s="1284" t="s">
        <v>890</v>
      </c>
      <c r="G28" s="1285" t="s">
        <v>1356</v>
      </c>
      <c r="H28" s="1284" t="s">
        <v>1371</v>
      </c>
      <c r="I28" s="1286" t="s">
        <v>918</v>
      </c>
      <c r="J28" s="1287" t="s">
        <v>1344</v>
      </c>
      <c r="K28" s="1284" t="s">
        <v>1245</v>
      </c>
      <c r="L28" s="1288" t="s">
        <v>918</v>
      </c>
      <c r="M28" s="1288" t="s">
        <v>266</v>
      </c>
      <c r="N28" s="1288" t="s">
        <v>266</v>
      </c>
      <c r="O28" s="1288" t="s">
        <v>266</v>
      </c>
      <c r="P28" s="1285" t="s">
        <v>266</v>
      </c>
      <c r="Q28" s="1289" t="s">
        <v>266</v>
      </c>
      <c r="R28" s="1283" t="s">
        <v>918</v>
      </c>
      <c r="S28" s="1290" t="s">
        <v>1243</v>
      </c>
      <c r="T28" s="1282" t="s">
        <v>918</v>
      </c>
      <c r="U28" s="1283" t="s">
        <v>918</v>
      </c>
      <c r="V28" s="1248"/>
    </row>
    <row r="29" spans="1:22" ht="176">
      <c r="A29" s="1281"/>
      <c r="B29" s="1281"/>
      <c r="C29" s="1282">
        <v>28</v>
      </c>
      <c r="D29" s="1283">
        <v>28</v>
      </c>
      <c r="E29" s="1283" t="s">
        <v>265</v>
      </c>
      <c r="F29" s="1284" t="s">
        <v>890</v>
      </c>
      <c r="G29" s="1285" t="s">
        <v>1356</v>
      </c>
      <c r="H29" s="1284" t="s">
        <v>1372</v>
      </c>
      <c r="I29" s="1286" t="s">
        <v>918</v>
      </c>
      <c r="J29" s="1287" t="s">
        <v>1344</v>
      </c>
      <c r="K29" s="1284" t="s">
        <v>1247</v>
      </c>
      <c r="L29" s="1288" t="s">
        <v>918</v>
      </c>
      <c r="M29" s="1288" t="s">
        <v>266</v>
      </c>
      <c r="N29" s="1288" t="s">
        <v>266</v>
      </c>
      <c r="O29" s="1288" t="s">
        <v>266</v>
      </c>
      <c r="P29" s="1285" t="s">
        <v>266</v>
      </c>
      <c r="Q29" s="1289" t="s">
        <v>266</v>
      </c>
      <c r="R29" s="1283" t="s">
        <v>918</v>
      </c>
      <c r="S29" s="1290" t="s">
        <v>1243</v>
      </c>
      <c r="T29" s="1282" t="s">
        <v>918</v>
      </c>
      <c r="U29" s="1283" t="s">
        <v>918</v>
      </c>
      <c r="V29" s="1248"/>
    </row>
    <row r="30" spans="1:22" ht="176">
      <c r="A30" s="1281"/>
      <c r="B30" s="1281"/>
      <c r="C30" s="1282">
        <v>29</v>
      </c>
      <c r="D30" s="1283">
        <v>29</v>
      </c>
      <c r="E30" s="1283" t="s">
        <v>265</v>
      </c>
      <c r="F30" s="1284" t="s">
        <v>890</v>
      </c>
      <c r="G30" s="1285" t="s">
        <v>1356</v>
      </c>
      <c r="H30" s="1284" t="s">
        <v>1373</v>
      </c>
      <c r="I30" s="1286" t="s">
        <v>918</v>
      </c>
      <c r="J30" s="1287" t="s">
        <v>1344</v>
      </c>
      <c r="K30" s="1284" t="s">
        <v>1249</v>
      </c>
      <c r="L30" s="1288" t="s">
        <v>918</v>
      </c>
      <c r="M30" s="1288" t="s">
        <v>266</v>
      </c>
      <c r="N30" s="1288" t="s">
        <v>266</v>
      </c>
      <c r="O30" s="1288" t="s">
        <v>266</v>
      </c>
      <c r="P30" s="1285" t="s">
        <v>266</v>
      </c>
      <c r="Q30" s="1289" t="s">
        <v>266</v>
      </c>
      <c r="R30" s="1283" t="s">
        <v>918</v>
      </c>
      <c r="S30" s="1290" t="s">
        <v>1243</v>
      </c>
      <c r="T30" s="1282" t="s">
        <v>918</v>
      </c>
      <c r="U30" s="1283" t="s">
        <v>918</v>
      </c>
      <c r="V30" s="1248"/>
    </row>
    <row r="31" spans="1:22" ht="176">
      <c r="A31" s="1281"/>
      <c r="B31" s="1281"/>
      <c r="C31" s="1282">
        <v>30</v>
      </c>
      <c r="D31" s="1283">
        <v>30</v>
      </c>
      <c r="E31" s="1283" t="s">
        <v>265</v>
      </c>
      <c r="F31" s="1284" t="s">
        <v>890</v>
      </c>
      <c r="G31" s="1285" t="s">
        <v>1356</v>
      </c>
      <c r="H31" s="1284" t="s">
        <v>1374</v>
      </c>
      <c r="I31" s="1286" t="s">
        <v>918</v>
      </c>
      <c r="J31" s="1287" t="s">
        <v>1344</v>
      </c>
      <c r="K31" s="1284" t="s">
        <v>1251</v>
      </c>
      <c r="L31" s="1288" t="s">
        <v>918</v>
      </c>
      <c r="M31" s="1288" t="s">
        <v>266</v>
      </c>
      <c r="N31" s="1288" t="s">
        <v>266</v>
      </c>
      <c r="O31" s="1288" t="s">
        <v>266</v>
      </c>
      <c r="P31" s="1285" t="s">
        <v>266</v>
      </c>
      <c r="Q31" s="1289" t="s">
        <v>266</v>
      </c>
      <c r="R31" s="1283" t="s">
        <v>918</v>
      </c>
      <c r="S31" s="1290" t="s">
        <v>1243</v>
      </c>
      <c r="T31" s="1282" t="s">
        <v>918</v>
      </c>
      <c r="U31" s="1283" t="s">
        <v>918</v>
      </c>
      <c r="V31" s="1248"/>
    </row>
    <row r="32" spans="1:22" ht="192">
      <c r="A32" s="1281"/>
      <c r="B32" s="1281"/>
      <c r="C32" s="1282">
        <v>31</v>
      </c>
      <c r="D32" s="1283">
        <v>31</v>
      </c>
      <c r="E32" s="1283" t="s">
        <v>265</v>
      </c>
      <c r="F32" s="1284" t="s">
        <v>890</v>
      </c>
      <c r="G32" s="1285" t="s">
        <v>1356</v>
      </c>
      <c r="H32" s="1284" t="s">
        <v>1375</v>
      </c>
      <c r="I32" s="1286" t="s">
        <v>918</v>
      </c>
      <c r="J32" s="1287" t="s">
        <v>1344</v>
      </c>
      <c r="K32" s="1284" t="s">
        <v>1254</v>
      </c>
      <c r="L32" s="1288" t="s">
        <v>918</v>
      </c>
      <c r="M32" s="1288" t="s">
        <v>266</v>
      </c>
      <c r="N32" s="1288" t="s">
        <v>266</v>
      </c>
      <c r="O32" s="1288" t="s">
        <v>266</v>
      </c>
      <c r="P32" s="1285" t="s">
        <v>266</v>
      </c>
      <c r="Q32" s="1289" t="s">
        <v>266</v>
      </c>
      <c r="R32" s="1283" t="s">
        <v>918</v>
      </c>
      <c r="S32" s="1290" t="s">
        <v>1255</v>
      </c>
      <c r="T32" s="1282" t="s">
        <v>918</v>
      </c>
      <c r="U32" s="1283" t="s">
        <v>918</v>
      </c>
      <c r="V32" s="1248"/>
    </row>
    <row r="33" spans="1:22" ht="192">
      <c r="A33" s="1281"/>
      <c r="B33" s="1281"/>
      <c r="C33" s="1282">
        <v>32</v>
      </c>
      <c r="D33" s="1283">
        <v>32</v>
      </c>
      <c r="E33" s="1283" t="s">
        <v>265</v>
      </c>
      <c r="F33" s="1284" t="s">
        <v>1194</v>
      </c>
      <c r="G33" s="1285" t="s">
        <v>1356</v>
      </c>
      <c r="H33" s="1284" t="s">
        <v>1376</v>
      </c>
      <c r="I33" s="1286" t="s">
        <v>918</v>
      </c>
      <c r="J33" s="1287" t="s">
        <v>1344</v>
      </c>
      <c r="K33" s="1284" t="s">
        <v>1257</v>
      </c>
      <c r="L33" s="1288" t="s">
        <v>918</v>
      </c>
      <c r="M33" s="1288" t="s">
        <v>266</v>
      </c>
      <c r="N33" s="1288" t="s">
        <v>266</v>
      </c>
      <c r="O33" s="1288" t="s">
        <v>266</v>
      </c>
      <c r="P33" s="1285" t="s">
        <v>266</v>
      </c>
      <c r="Q33" s="1289" t="s">
        <v>266</v>
      </c>
      <c r="R33" s="1283" t="s">
        <v>918</v>
      </c>
      <c r="S33" s="1290" t="s">
        <v>1255</v>
      </c>
      <c r="T33" s="1282" t="s">
        <v>918</v>
      </c>
      <c r="U33" s="1283" t="s">
        <v>918</v>
      </c>
      <c r="V33" s="1248"/>
    </row>
    <row r="34" spans="1:22" ht="176">
      <c r="A34" s="1281"/>
      <c r="B34" s="1281"/>
      <c r="C34" s="1282">
        <v>33</v>
      </c>
      <c r="D34" s="1283">
        <v>33</v>
      </c>
      <c r="E34" s="1283" t="s">
        <v>265</v>
      </c>
      <c r="F34" s="1284" t="s">
        <v>1194</v>
      </c>
      <c r="G34" s="1285" t="s">
        <v>1377</v>
      </c>
      <c r="H34" s="1284" t="s">
        <v>1378</v>
      </c>
      <c r="I34" s="1286" t="s">
        <v>918</v>
      </c>
      <c r="J34" s="1287" t="s">
        <v>1344</v>
      </c>
      <c r="K34" s="1284" t="s">
        <v>1259</v>
      </c>
      <c r="L34" s="1288" t="s">
        <v>918</v>
      </c>
      <c r="M34" s="1288" t="s">
        <v>266</v>
      </c>
      <c r="N34" s="1288" t="s">
        <v>266</v>
      </c>
      <c r="O34" s="1288" t="s">
        <v>266</v>
      </c>
      <c r="P34" s="1285" t="s">
        <v>266</v>
      </c>
      <c r="Q34" s="1289" t="s">
        <v>266</v>
      </c>
      <c r="R34" s="1283" t="s">
        <v>918</v>
      </c>
      <c r="S34" s="1290" t="s">
        <v>1255</v>
      </c>
      <c r="T34" s="1282" t="s">
        <v>918</v>
      </c>
      <c r="U34" s="1283" t="s">
        <v>918</v>
      </c>
      <c r="V34" s="1248"/>
    </row>
    <row r="35" spans="1:22" ht="160">
      <c r="A35" s="1281"/>
      <c r="B35" s="1281"/>
      <c r="C35" s="1282">
        <v>34</v>
      </c>
      <c r="D35" s="1283">
        <v>34</v>
      </c>
      <c r="E35" s="1283" t="s">
        <v>265</v>
      </c>
      <c r="F35" s="1284" t="s">
        <v>293</v>
      </c>
      <c r="G35" s="1285" t="s">
        <v>1377</v>
      </c>
      <c r="H35" s="1284" t="s">
        <v>1379</v>
      </c>
      <c r="I35" s="1286" t="s">
        <v>918</v>
      </c>
      <c r="J35" s="1287" t="s">
        <v>1344</v>
      </c>
      <c r="K35" s="1284" t="s">
        <v>1261</v>
      </c>
      <c r="L35" s="1288" t="s">
        <v>918</v>
      </c>
      <c r="M35" s="1288" t="s">
        <v>266</v>
      </c>
      <c r="N35" s="1288" t="s">
        <v>266</v>
      </c>
      <c r="O35" s="1288" t="s">
        <v>266</v>
      </c>
      <c r="P35" s="1285" t="s">
        <v>266</v>
      </c>
      <c r="Q35" s="1289" t="s">
        <v>266</v>
      </c>
      <c r="R35" s="1283" t="s">
        <v>918</v>
      </c>
      <c r="S35" s="1290" t="s">
        <v>1255</v>
      </c>
      <c r="T35" s="1282" t="s">
        <v>918</v>
      </c>
      <c r="U35" s="1283" t="s">
        <v>918</v>
      </c>
      <c r="V35" s="1248"/>
    </row>
    <row r="36" spans="1:22" ht="208">
      <c r="A36" s="1281"/>
      <c r="B36" s="1281"/>
      <c r="C36" s="1282">
        <v>35</v>
      </c>
      <c r="D36" s="1283">
        <v>35</v>
      </c>
      <c r="E36" s="1283" t="s">
        <v>265</v>
      </c>
      <c r="F36" s="1284" t="s">
        <v>1194</v>
      </c>
      <c r="G36" s="1285" t="s">
        <v>1377</v>
      </c>
      <c r="H36" s="1284" t="s">
        <v>1380</v>
      </c>
      <c r="I36" s="1286" t="s">
        <v>918</v>
      </c>
      <c r="J36" s="1287" t="s">
        <v>1344</v>
      </c>
      <c r="K36" s="1284" t="s">
        <v>1263</v>
      </c>
      <c r="L36" s="1288" t="s">
        <v>918</v>
      </c>
      <c r="M36" s="1288" t="s">
        <v>266</v>
      </c>
      <c r="N36" s="1288" t="s">
        <v>266</v>
      </c>
      <c r="O36" s="1288" t="s">
        <v>266</v>
      </c>
      <c r="P36" s="1285" t="s">
        <v>266</v>
      </c>
      <c r="Q36" s="1289" t="s">
        <v>266</v>
      </c>
      <c r="R36" s="1283" t="s">
        <v>918</v>
      </c>
      <c r="S36" s="1290" t="s">
        <v>1255</v>
      </c>
      <c r="T36" s="1282" t="s">
        <v>918</v>
      </c>
      <c r="U36" s="1283" t="s">
        <v>918</v>
      </c>
      <c r="V36" s="1248"/>
    </row>
    <row r="37" spans="1:22" ht="176">
      <c r="A37" s="1281"/>
      <c r="B37" s="1281"/>
      <c r="C37" s="1282">
        <v>36</v>
      </c>
      <c r="D37" s="1283">
        <v>36</v>
      </c>
      <c r="E37" s="1283" t="s">
        <v>265</v>
      </c>
      <c r="F37" s="1284" t="s">
        <v>1194</v>
      </c>
      <c r="G37" s="1285" t="s">
        <v>1377</v>
      </c>
      <c r="H37" s="1284" t="s">
        <v>1381</v>
      </c>
      <c r="I37" s="1286" t="s">
        <v>918</v>
      </c>
      <c r="J37" s="1287" t="s">
        <v>1344</v>
      </c>
      <c r="K37" s="1284" t="s">
        <v>1265</v>
      </c>
      <c r="L37" s="1288" t="s">
        <v>918</v>
      </c>
      <c r="M37" s="1288" t="s">
        <v>266</v>
      </c>
      <c r="N37" s="1288" t="s">
        <v>266</v>
      </c>
      <c r="O37" s="1288" t="s">
        <v>266</v>
      </c>
      <c r="P37" s="1285" t="s">
        <v>266</v>
      </c>
      <c r="Q37" s="1289" t="s">
        <v>266</v>
      </c>
      <c r="R37" s="1283" t="s">
        <v>918</v>
      </c>
      <c r="S37" s="1290" t="s">
        <v>1266</v>
      </c>
      <c r="T37" s="1282" t="s">
        <v>918</v>
      </c>
      <c r="U37" s="1283" t="s">
        <v>918</v>
      </c>
      <c r="V37" s="1248"/>
    </row>
    <row r="38" spans="1:22" ht="176">
      <c r="A38" s="1281"/>
      <c r="B38" s="1281"/>
      <c r="C38" s="1282">
        <v>37</v>
      </c>
      <c r="D38" s="1283">
        <v>37</v>
      </c>
      <c r="E38" s="1283" t="s">
        <v>265</v>
      </c>
      <c r="F38" s="1284" t="s">
        <v>1194</v>
      </c>
      <c r="G38" s="1285" t="s">
        <v>1377</v>
      </c>
      <c r="H38" s="1284" t="s">
        <v>1382</v>
      </c>
      <c r="I38" s="1291" t="s">
        <v>918</v>
      </c>
      <c r="J38" s="1287" t="s">
        <v>1344</v>
      </c>
      <c r="K38" s="1284" t="s">
        <v>1268</v>
      </c>
      <c r="L38" s="1292" t="s">
        <v>918</v>
      </c>
      <c r="M38" s="1288" t="s">
        <v>266</v>
      </c>
      <c r="N38" s="1288" t="s">
        <v>266</v>
      </c>
      <c r="O38" s="1288" t="s">
        <v>266</v>
      </c>
      <c r="P38" s="1285" t="s">
        <v>266</v>
      </c>
      <c r="Q38" s="1289" t="s">
        <v>266</v>
      </c>
      <c r="R38" s="1283" t="s">
        <v>918</v>
      </c>
      <c r="S38" s="1290" t="s">
        <v>1266</v>
      </c>
      <c r="T38" s="1282" t="s">
        <v>918</v>
      </c>
      <c r="U38" s="1283" t="s">
        <v>918</v>
      </c>
      <c r="V38" s="1248"/>
    </row>
    <row r="39" spans="1:22" ht="160">
      <c r="A39" s="1281"/>
      <c r="B39" s="1281"/>
      <c r="C39" s="1282">
        <v>38</v>
      </c>
      <c r="D39" s="1283">
        <v>38</v>
      </c>
      <c r="E39" s="1283" t="s">
        <v>265</v>
      </c>
      <c r="F39" s="1284" t="s">
        <v>1188</v>
      </c>
      <c r="G39" s="1285" t="s">
        <v>1377</v>
      </c>
      <c r="H39" s="1284" t="s">
        <v>1383</v>
      </c>
      <c r="I39" s="1291" t="s">
        <v>918</v>
      </c>
      <c r="J39" s="1287" t="s">
        <v>1344</v>
      </c>
      <c r="K39" s="1284" t="s">
        <v>1270</v>
      </c>
      <c r="L39" s="1292" t="s">
        <v>918</v>
      </c>
      <c r="M39" s="1288" t="s">
        <v>266</v>
      </c>
      <c r="N39" s="1288" t="s">
        <v>266</v>
      </c>
      <c r="O39" s="1288" t="s">
        <v>266</v>
      </c>
      <c r="P39" s="1285" t="s">
        <v>266</v>
      </c>
      <c r="Q39" s="1289" t="s">
        <v>266</v>
      </c>
      <c r="R39" s="1283" t="s">
        <v>918</v>
      </c>
      <c r="S39" s="1290" t="s">
        <v>1266</v>
      </c>
      <c r="T39" s="1282" t="s">
        <v>918</v>
      </c>
      <c r="U39" s="1283" t="s">
        <v>918</v>
      </c>
      <c r="V39" s="1248"/>
    </row>
    <row r="40" spans="1:22" ht="192">
      <c r="A40" s="1281"/>
      <c r="B40" s="1281"/>
      <c r="C40" s="1282">
        <v>39</v>
      </c>
      <c r="D40" s="1283">
        <v>39</v>
      </c>
      <c r="E40" s="1283" t="s">
        <v>265</v>
      </c>
      <c r="F40" s="1284" t="s">
        <v>890</v>
      </c>
      <c r="G40" s="1285" t="s">
        <v>1377</v>
      </c>
      <c r="H40" s="1284" t="s">
        <v>1384</v>
      </c>
      <c r="I40" s="1291" t="s">
        <v>918</v>
      </c>
      <c r="J40" s="1287" t="s">
        <v>1344</v>
      </c>
      <c r="K40" s="1284" t="s">
        <v>1272</v>
      </c>
      <c r="L40" s="1292" t="s">
        <v>918</v>
      </c>
      <c r="M40" s="1288" t="s">
        <v>266</v>
      </c>
      <c r="N40" s="1288" t="s">
        <v>266</v>
      </c>
      <c r="O40" s="1288" t="s">
        <v>266</v>
      </c>
      <c r="P40" s="1285" t="s">
        <v>266</v>
      </c>
      <c r="Q40" s="1289" t="s">
        <v>266</v>
      </c>
      <c r="R40" s="1283" t="s">
        <v>918</v>
      </c>
      <c r="S40" s="1290" t="s">
        <v>1266</v>
      </c>
      <c r="T40" s="1282" t="s">
        <v>918</v>
      </c>
      <c r="U40" s="1283" t="s">
        <v>918</v>
      </c>
      <c r="V40" s="1248"/>
    </row>
    <row r="41" spans="1:22" ht="176">
      <c r="A41" s="1281"/>
      <c r="B41" s="1281"/>
      <c r="C41" s="1282">
        <v>40</v>
      </c>
      <c r="D41" s="1283">
        <v>40</v>
      </c>
      <c r="E41" s="1283" t="s">
        <v>265</v>
      </c>
      <c r="F41" s="1284" t="s">
        <v>293</v>
      </c>
      <c r="G41" s="1285" t="s">
        <v>1377</v>
      </c>
      <c r="H41" s="1284" t="s">
        <v>1385</v>
      </c>
      <c r="I41" s="1291" t="s">
        <v>918</v>
      </c>
      <c r="J41" s="1287" t="s">
        <v>1344</v>
      </c>
      <c r="K41" s="1284" t="s">
        <v>1274</v>
      </c>
      <c r="L41" s="1288" t="s">
        <v>918</v>
      </c>
      <c r="M41" s="1288" t="s">
        <v>266</v>
      </c>
      <c r="N41" s="1288" t="s">
        <v>266</v>
      </c>
      <c r="O41" s="1288" t="s">
        <v>266</v>
      </c>
      <c r="P41" s="1285" t="s">
        <v>266</v>
      </c>
      <c r="Q41" s="1289" t="s">
        <v>266</v>
      </c>
      <c r="R41" s="1283" t="s">
        <v>918</v>
      </c>
      <c r="S41" s="1290" t="s">
        <v>1266</v>
      </c>
      <c r="T41" s="1282" t="s">
        <v>918</v>
      </c>
      <c r="U41" s="1283" t="s">
        <v>918</v>
      </c>
      <c r="V41" s="1248"/>
    </row>
    <row r="42" spans="1:22" ht="176">
      <c r="A42" s="1281"/>
      <c r="B42" s="1281"/>
      <c r="C42" s="1282">
        <v>41</v>
      </c>
      <c r="D42" s="1283">
        <v>41</v>
      </c>
      <c r="E42" s="1283" t="s">
        <v>265</v>
      </c>
      <c r="F42" s="1284" t="s">
        <v>1188</v>
      </c>
      <c r="G42" s="1285" t="s">
        <v>1377</v>
      </c>
      <c r="H42" s="1284" t="s">
        <v>1386</v>
      </c>
      <c r="I42" s="1291" t="s">
        <v>918</v>
      </c>
      <c r="J42" s="1287" t="s">
        <v>1344</v>
      </c>
      <c r="K42" s="1284" t="s">
        <v>1276</v>
      </c>
      <c r="L42" s="1288" t="s">
        <v>918</v>
      </c>
      <c r="M42" s="1288" t="s">
        <v>266</v>
      </c>
      <c r="N42" s="1288" t="s">
        <v>266</v>
      </c>
      <c r="O42" s="1288" t="s">
        <v>266</v>
      </c>
      <c r="P42" s="1285" t="s">
        <v>266</v>
      </c>
      <c r="Q42" s="1289" t="s">
        <v>266</v>
      </c>
      <c r="R42" s="1283" t="s">
        <v>918</v>
      </c>
      <c r="S42" s="1290" t="s">
        <v>1277</v>
      </c>
      <c r="T42" s="1282" t="s">
        <v>918</v>
      </c>
      <c r="U42" s="1283" t="s">
        <v>918</v>
      </c>
      <c r="V42" s="1248"/>
    </row>
    <row r="43" spans="1:22" ht="192">
      <c r="A43" s="1281"/>
      <c r="B43" s="1281"/>
      <c r="C43" s="1282">
        <v>42</v>
      </c>
      <c r="D43" s="1283">
        <v>42</v>
      </c>
      <c r="E43" s="1283" t="s">
        <v>265</v>
      </c>
      <c r="F43" s="1284" t="s">
        <v>1194</v>
      </c>
      <c r="G43" s="1285" t="s">
        <v>1377</v>
      </c>
      <c r="H43" s="1284" t="s">
        <v>1387</v>
      </c>
      <c r="I43" s="1291" t="s">
        <v>918</v>
      </c>
      <c r="J43" s="1287" t="s">
        <v>1344</v>
      </c>
      <c r="K43" s="1284" t="s">
        <v>1279</v>
      </c>
      <c r="L43" s="1288" t="s">
        <v>918</v>
      </c>
      <c r="M43" s="1288" t="s">
        <v>266</v>
      </c>
      <c r="N43" s="1288" t="s">
        <v>266</v>
      </c>
      <c r="O43" s="1288" t="s">
        <v>266</v>
      </c>
      <c r="P43" s="1285" t="s">
        <v>266</v>
      </c>
      <c r="Q43" s="1289" t="s">
        <v>266</v>
      </c>
      <c r="R43" s="1283" t="s">
        <v>918</v>
      </c>
      <c r="S43" s="1290" t="s">
        <v>1277</v>
      </c>
      <c r="T43" s="1282" t="s">
        <v>918</v>
      </c>
      <c r="U43" s="1283" t="s">
        <v>918</v>
      </c>
      <c r="V43" s="1248"/>
    </row>
    <row r="44" spans="1:22" ht="176">
      <c r="A44" s="1281"/>
      <c r="B44" s="1281"/>
      <c r="C44" s="1282">
        <v>43</v>
      </c>
      <c r="D44" s="1283">
        <v>43</v>
      </c>
      <c r="E44" s="1283" t="s">
        <v>265</v>
      </c>
      <c r="F44" s="1284" t="s">
        <v>1188</v>
      </c>
      <c r="G44" s="1285" t="s">
        <v>1377</v>
      </c>
      <c r="H44" s="1284" t="s">
        <v>1388</v>
      </c>
      <c r="I44" s="1283" t="s">
        <v>918</v>
      </c>
      <c r="J44" s="1287" t="s">
        <v>1344</v>
      </c>
      <c r="K44" s="1284" t="s">
        <v>1281</v>
      </c>
      <c r="L44" s="1283" t="s">
        <v>918</v>
      </c>
      <c r="M44" s="1288" t="s">
        <v>266</v>
      </c>
      <c r="N44" s="1288" t="s">
        <v>266</v>
      </c>
      <c r="O44" s="1288" t="s">
        <v>266</v>
      </c>
      <c r="P44" s="1285" t="s">
        <v>266</v>
      </c>
      <c r="Q44" s="1289" t="s">
        <v>266</v>
      </c>
      <c r="R44" s="1283" t="s">
        <v>918</v>
      </c>
      <c r="S44" s="1290" t="s">
        <v>1277</v>
      </c>
      <c r="T44" s="1282" t="s">
        <v>918</v>
      </c>
      <c r="U44" s="1283" t="s">
        <v>918</v>
      </c>
      <c r="V44" s="1248"/>
    </row>
    <row r="45" spans="1:22" ht="192">
      <c r="A45" s="1281"/>
      <c r="B45" s="1281"/>
      <c r="C45" s="1282">
        <v>44</v>
      </c>
      <c r="D45" s="1283">
        <v>44</v>
      </c>
      <c r="E45" s="1283" t="s">
        <v>265</v>
      </c>
      <c r="F45" s="1284" t="s">
        <v>1194</v>
      </c>
      <c r="G45" s="1285" t="s">
        <v>1377</v>
      </c>
      <c r="H45" s="1284" t="s">
        <v>1389</v>
      </c>
      <c r="I45" s="1283" t="s">
        <v>918</v>
      </c>
      <c r="J45" s="1287" t="s">
        <v>1344</v>
      </c>
      <c r="K45" s="1284" t="s">
        <v>1283</v>
      </c>
      <c r="L45" s="1283" t="s">
        <v>918</v>
      </c>
      <c r="M45" s="1288" t="s">
        <v>266</v>
      </c>
      <c r="N45" s="1288" t="s">
        <v>266</v>
      </c>
      <c r="O45" s="1288" t="s">
        <v>266</v>
      </c>
      <c r="P45" s="1285" t="s">
        <v>266</v>
      </c>
      <c r="Q45" s="1289" t="s">
        <v>266</v>
      </c>
      <c r="R45" s="1283" t="s">
        <v>918</v>
      </c>
      <c r="S45" s="1290" t="s">
        <v>1277</v>
      </c>
      <c r="T45" s="1282" t="s">
        <v>918</v>
      </c>
      <c r="U45" s="1283" t="s">
        <v>918</v>
      </c>
      <c r="V45" s="1248"/>
    </row>
    <row r="46" spans="1:22" ht="192">
      <c r="A46" s="1281"/>
      <c r="B46" s="1281"/>
      <c r="C46" s="1282">
        <v>45</v>
      </c>
      <c r="D46" s="1283">
        <v>45</v>
      </c>
      <c r="E46" s="1283" t="s">
        <v>265</v>
      </c>
      <c r="F46" s="1284" t="s">
        <v>890</v>
      </c>
      <c r="G46" s="1285" t="s">
        <v>1377</v>
      </c>
      <c r="H46" s="1284" t="s">
        <v>1390</v>
      </c>
      <c r="I46" s="1283" t="s">
        <v>918</v>
      </c>
      <c r="J46" s="1287" t="s">
        <v>1344</v>
      </c>
      <c r="K46" s="1284" t="s">
        <v>1285</v>
      </c>
      <c r="L46" s="1283" t="s">
        <v>918</v>
      </c>
      <c r="M46" s="1288" t="s">
        <v>266</v>
      </c>
      <c r="N46" s="1288" t="s">
        <v>266</v>
      </c>
      <c r="O46" s="1288" t="s">
        <v>266</v>
      </c>
      <c r="P46" s="1285" t="s">
        <v>266</v>
      </c>
      <c r="Q46" s="1289" t="s">
        <v>266</v>
      </c>
      <c r="R46" s="1283" t="s">
        <v>918</v>
      </c>
      <c r="S46" s="1290" t="s">
        <v>1277</v>
      </c>
      <c r="T46" s="1282" t="s">
        <v>918</v>
      </c>
      <c r="U46" s="1283" t="s">
        <v>918</v>
      </c>
      <c r="V46" s="1248"/>
    </row>
    <row r="47" spans="1:22" ht="160">
      <c r="A47" s="1281"/>
      <c r="B47" s="1281"/>
      <c r="C47" s="1282">
        <v>46</v>
      </c>
      <c r="D47" s="1283">
        <v>46</v>
      </c>
      <c r="E47" s="1283" t="s">
        <v>265</v>
      </c>
      <c r="F47" s="1284" t="s">
        <v>890</v>
      </c>
      <c r="G47" s="1285" t="s">
        <v>1377</v>
      </c>
      <c r="H47" s="1284" t="s">
        <v>1391</v>
      </c>
      <c r="I47" s="1283" t="s">
        <v>918</v>
      </c>
      <c r="J47" s="1287" t="s">
        <v>1344</v>
      </c>
      <c r="K47" s="1284" t="s">
        <v>1287</v>
      </c>
      <c r="L47" s="1283" t="s">
        <v>918</v>
      </c>
      <c r="M47" s="1288" t="s">
        <v>266</v>
      </c>
      <c r="N47" s="1288" t="s">
        <v>266</v>
      </c>
      <c r="O47" s="1288" t="s">
        <v>266</v>
      </c>
      <c r="P47" s="1285" t="s">
        <v>266</v>
      </c>
      <c r="Q47" s="1289" t="s">
        <v>266</v>
      </c>
      <c r="R47" s="1283" t="s">
        <v>918</v>
      </c>
      <c r="S47" s="1290" t="s">
        <v>1288</v>
      </c>
      <c r="T47" s="1282" t="s">
        <v>918</v>
      </c>
      <c r="U47" s="1283" t="s">
        <v>918</v>
      </c>
      <c r="V47" s="1248"/>
    </row>
    <row r="48" spans="1:22" ht="192">
      <c r="A48" s="1281"/>
      <c r="B48" s="1281"/>
      <c r="C48" s="1282">
        <v>47</v>
      </c>
      <c r="D48" s="1283">
        <v>47</v>
      </c>
      <c r="E48" s="1283" t="s">
        <v>265</v>
      </c>
      <c r="F48" s="1284" t="s">
        <v>890</v>
      </c>
      <c r="G48" s="1285" t="s">
        <v>1377</v>
      </c>
      <c r="H48" s="1284" t="s">
        <v>1392</v>
      </c>
      <c r="I48" s="1283" t="s">
        <v>918</v>
      </c>
      <c r="J48" s="1287" t="s">
        <v>1344</v>
      </c>
      <c r="K48" s="1284" t="s">
        <v>1290</v>
      </c>
      <c r="L48" s="1283" t="s">
        <v>918</v>
      </c>
      <c r="M48" s="1288" t="s">
        <v>266</v>
      </c>
      <c r="N48" s="1288" t="s">
        <v>266</v>
      </c>
      <c r="O48" s="1288" t="s">
        <v>266</v>
      </c>
      <c r="P48" s="1285" t="s">
        <v>266</v>
      </c>
      <c r="Q48" s="1289" t="s">
        <v>266</v>
      </c>
      <c r="R48" s="1283" t="s">
        <v>918</v>
      </c>
      <c r="S48" s="1290" t="s">
        <v>1288</v>
      </c>
      <c r="T48" s="1282" t="s">
        <v>918</v>
      </c>
      <c r="U48" s="1283" t="s">
        <v>918</v>
      </c>
      <c r="V48" s="1248"/>
    </row>
    <row r="49" spans="1:22" ht="208">
      <c r="A49" s="1281"/>
      <c r="B49" s="1281"/>
      <c r="C49" s="1282">
        <v>48</v>
      </c>
      <c r="D49" s="1283">
        <v>48</v>
      </c>
      <c r="E49" s="1283" t="s">
        <v>265</v>
      </c>
      <c r="F49" s="1284" t="s">
        <v>1194</v>
      </c>
      <c r="G49" s="1285" t="s">
        <v>1377</v>
      </c>
      <c r="H49" s="1284" t="s">
        <v>1393</v>
      </c>
      <c r="I49" s="1283" t="s">
        <v>918</v>
      </c>
      <c r="J49" s="1287" t="s">
        <v>1344</v>
      </c>
      <c r="K49" s="1284" t="s">
        <v>1292</v>
      </c>
      <c r="L49" s="1283" t="s">
        <v>918</v>
      </c>
      <c r="M49" s="1288" t="s">
        <v>266</v>
      </c>
      <c r="N49" s="1288" t="s">
        <v>266</v>
      </c>
      <c r="O49" s="1288" t="s">
        <v>266</v>
      </c>
      <c r="P49" s="1285" t="s">
        <v>266</v>
      </c>
      <c r="Q49" s="1289" t="s">
        <v>266</v>
      </c>
      <c r="R49" s="1283" t="s">
        <v>918</v>
      </c>
      <c r="S49" s="1290" t="s">
        <v>1288</v>
      </c>
      <c r="T49" s="1282" t="s">
        <v>918</v>
      </c>
      <c r="U49" s="1283" t="s">
        <v>918</v>
      </c>
      <c r="V49" s="1248"/>
    </row>
    <row r="50" spans="1:22" ht="208">
      <c r="A50" s="1281"/>
      <c r="B50" s="1281"/>
      <c r="C50" s="1282">
        <v>49</v>
      </c>
      <c r="D50" s="1283">
        <v>49</v>
      </c>
      <c r="E50" s="1283" t="s">
        <v>265</v>
      </c>
      <c r="F50" s="1284" t="s">
        <v>890</v>
      </c>
      <c r="G50" s="1285" t="s">
        <v>1377</v>
      </c>
      <c r="H50" s="1284" t="s">
        <v>1394</v>
      </c>
      <c r="I50" s="1283" t="s">
        <v>918</v>
      </c>
      <c r="J50" s="1287" t="s">
        <v>1344</v>
      </c>
      <c r="K50" s="1284" t="s">
        <v>1294</v>
      </c>
      <c r="L50" s="1283" t="s">
        <v>918</v>
      </c>
      <c r="M50" s="1288" t="s">
        <v>266</v>
      </c>
      <c r="N50" s="1288" t="s">
        <v>266</v>
      </c>
      <c r="O50" s="1288" t="s">
        <v>266</v>
      </c>
      <c r="P50" s="1285" t="s">
        <v>266</v>
      </c>
      <c r="Q50" s="1289" t="s">
        <v>266</v>
      </c>
      <c r="R50" s="1283" t="s">
        <v>918</v>
      </c>
      <c r="S50" s="1290" t="s">
        <v>1288</v>
      </c>
      <c r="T50" s="1282" t="s">
        <v>918</v>
      </c>
      <c r="U50" s="1283" t="s">
        <v>918</v>
      </c>
      <c r="V50" s="1248"/>
    </row>
    <row r="51" spans="1:22" ht="192">
      <c r="A51" s="1281"/>
      <c r="B51" s="1281"/>
      <c r="C51" s="1282">
        <v>50</v>
      </c>
      <c r="D51" s="1283">
        <v>50</v>
      </c>
      <c r="E51" s="1283" t="s">
        <v>265</v>
      </c>
      <c r="F51" s="1284" t="s">
        <v>1194</v>
      </c>
      <c r="G51" s="1285" t="s">
        <v>1377</v>
      </c>
      <c r="H51" s="1284" t="s">
        <v>1395</v>
      </c>
      <c r="I51" s="1283" t="s">
        <v>918</v>
      </c>
      <c r="J51" s="1287" t="s">
        <v>1344</v>
      </c>
      <c r="K51" s="1284" t="s">
        <v>1296</v>
      </c>
      <c r="L51" s="1283" t="s">
        <v>918</v>
      </c>
      <c r="M51" s="1288" t="s">
        <v>266</v>
      </c>
      <c r="N51" s="1288" t="s">
        <v>266</v>
      </c>
      <c r="O51" s="1288" t="s">
        <v>266</v>
      </c>
      <c r="P51" s="1285" t="s">
        <v>266</v>
      </c>
      <c r="Q51" s="1289" t="s">
        <v>266</v>
      </c>
      <c r="R51" s="1283" t="s">
        <v>918</v>
      </c>
      <c r="S51" s="1290" t="s">
        <v>1288</v>
      </c>
      <c r="T51" s="1282" t="s">
        <v>918</v>
      </c>
      <c r="U51" s="1283" t="s">
        <v>918</v>
      </c>
      <c r="V51" s="1248"/>
    </row>
    <row r="52" spans="1:22" ht="192">
      <c r="A52" s="1281"/>
      <c r="B52" s="1281"/>
      <c r="C52" s="1282">
        <v>51</v>
      </c>
      <c r="D52" s="1283">
        <v>51</v>
      </c>
      <c r="E52" s="1283" t="s">
        <v>265</v>
      </c>
      <c r="F52" s="1284" t="s">
        <v>890</v>
      </c>
      <c r="G52" s="1285" t="s">
        <v>1377</v>
      </c>
      <c r="H52" s="1284" t="s">
        <v>1396</v>
      </c>
      <c r="I52" s="1283" t="s">
        <v>918</v>
      </c>
      <c r="J52" s="1287" t="s">
        <v>1344</v>
      </c>
      <c r="K52" s="1284" t="s">
        <v>1298</v>
      </c>
      <c r="L52" s="1283" t="s">
        <v>918</v>
      </c>
      <c r="M52" s="1288" t="s">
        <v>266</v>
      </c>
      <c r="N52" s="1288" t="s">
        <v>266</v>
      </c>
      <c r="O52" s="1288" t="s">
        <v>266</v>
      </c>
      <c r="P52" s="1285" t="s">
        <v>266</v>
      </c>
      <c r="Q52" s="1289" t="s">
        <v>266</v>
      </c>
      <c r="R52" s="1283" t="s">
        <v>918</v>
      </c>
      <c r="S52" s="1290" t="s">
        <v>1299</v>
      </c>
      <c r="T52" s="1282" t="s">
        <v>918</v>
      </c>
      <c r="U52" s="1283" t="s">
        <v>918</v>
      </c>
      <c r="V52" s="1248"/>
    </row>
    <row r="53" spans="1:22" ht="192">
      <c r="A53" s="1281"/>
      <c r="B53" s="1281"/>
      <c r="C53" s="1282">
        <v>52</v>
      </c>
      <c r="D53" s="1283">
        <v>52</v>
      </c>
      <c r="E53" s="1283" t="s">
        <v>265</v>
      </c>
      <c r="F53" s="1284" t="s">
        <v>1194</v>
      </c>
      <c r="G53" s="1285" t="s">
        <v>1377</v>
      </c>
      <c r="H53" s="1284" t="s">
        <v>1397</v>
      </c>
      <c r="I53" s="1283" t="s">
        <v>918</v>
      </c>
      <c r="J53" s="1287" t="s">
        <v>1344</v>
      </c>
      <c r="K53" s="1284" t="s">
        <v>1301</v>
      </c>
      <c r="L53" s="1283" t="s">
        <v>918</v>
      </c>
      <c r="M53" s="1288" t="s">
        <v>266</v>
      </c>
      <c r="N53" s="1288" t="s">
        <v>266</v>
      </c>
      <c r="O53" s="1288" t="s">
        <v>266</v>
      </c>
      <c r="P53" s="1285" t="s">
        <v>266</v>
      </c>
      <c r="Q53" s="1289" t="s">
        <v>266</v>
      </c>
      <c r="R53" s="1283" t="s">
        <v>918</v>
      </c>
      <c r="S53" s="1290" t="s">
        <v>1302</v>
      </c>
      <c r="T53" s="1282" t="s">
        <v>918</v>
      </c>
      <c r="U53" s="1283" t="s">
        <v>918</v>
      </c>
      <c r="V53" s="1248"/>
    </row>
    <row r="54" spans="1:22" ht="208">
      <c r="A54" s="1281"/>
      <c r="B54" s="1281"/>
      <c r="C54" s="1282">
        <v>53</v>
      </c>
      <c r="D54" s="1283">
        <v>53</v>
      </c>
      <c r="E54" s="1283" t="s">
        <v>265</v>
      </c>
      <c r="F54" s="1284" t="s">
        <v>1194</v>
      </c>
      <c r="G54" s="1285" t="s">
        <v>1398</v>
      </c>
      <c r="H54" s="1284" t="s">
        <v>1399</v>
      </c>
      <c r="I54" s="1283" t="s">
        <v>918</v>
      </c>
      <c r="J54" s="1287" t="s">
        <v>1344</v>
      </c>
      <c r="K54" s="1284" t="s">
        <v>1304</v>
      </c>
      <c r="L54" s="1283" t="s">
        <v>918</v>
      </c>
      <c r="M54" s="1288" t="s">
        <v>266</v>
      </c>
      <c r="N54" s="1288" t="s">
        <v>266</v>
      </c>
      <c r="O54" s="1288" t="s">
        <v>266</v>
      </c>
      <c r="P54" s="1285" t="s">
        <v>266</v>
      </c>
      <c r="Q54" s="1289" t="s">
        <v>266</v>
      </c>
      <c r="R54" s="1283" t="s">
        <v>918</v>
      </c>
      <c r="S54" s="1290" t="s">
        <v>1305</v>
      </c>
      <c r="T54" s="1282" t="s">
        <v>918</v>
      </c>
      <c r="U54" s="1283" t="s">
        <v>918</v>
      </c>
      <c r="V54" s="1248"/>
    </row>
    <row r="55" spans="1:22" ht="192">
      <c r="A55" s="1281"/>
      <c r="B55" s="1281"/>
      <c r="C55" s="1282">
        <v>54</v>
      </c>
      <c r="D55" s="1283">
        <v>54</v>
      </c>
      <c r="E55" s="1283" t="s">
        <v>265</v>
      </c>
      <c r="F55" s="1284" t="s">
        <v>890</v>
      </c>
      <c r="G55" s="1285" t="s">
        <v>1398</v>
      </c>
      <c r="H55" s="1284" t="s">
        <v>1400</v>
      </c>
      <c r="I55" s="1283" t="s">
        <v>918</v>
      </c>
      <c r="J55" s="1287" t="s">
        <v>1344</v>
      </c>
      <c r="K55" s="1284" t="s">
        <v>1307</v>
      </c>
      <c r="L55" s="1283" t="s">
        <v>918</v>
      </c>
      <c r="M55" s="1288" t="s">
        <v>266</v>
      </c>
      <c r="N55" s="1288" t="s">
        <v>266</v>
      </c>
      <c r="O55" s="1288" t="s">
        <v>266</v>
      </c>
      <c r="P55" s="1285" t="s">
        <v>266</v>
      </c>
      <c r="Q55" s="1289" t="s">
        <v>266</v>
      </c>
      <c r="R55" s="1283" t="s">
        <v>918</v>
      </c>
      <c r="S55" s="1290" t="s">
        <v>1308</v>
      </c>
      <c r="T55" s="1282" t="s">
        <v>918</v>
      </c>
      <c r="U55" s="1283" t="s">
        <v>918</v>
      </c>
      <c r="V55" s="1248"/>
    </row>
    <row r="56" spans="1:22" ht="192">
      <c r="A56" s="1281"/>
      <c r="B56" s="1281"/>
      <c r="C56" s="1282">
        <v>55</v>
      </c>
      <c r="D56" s="1283">
        <v>55</v>
      </c>
      <c r="E56" s="1283" t="s">
        <v>265</v>
      </c>
      <c r="F56" s="1284" t="s">
        <v>1194</v>
      </c>
      <c r="G56" s="1285" t="s">
        <v>1398</v>
      </c>
      <c r="H56" s="1284" t="s">
        <v>1401</v>
      </c>
      <c r="I56" s="1283" t="s">
        <v>918</v>
      </c>
      <c r="J56" s="1287" t="s">
        <v>1344</v>
      </c>
      <c r="K56" s="1284" t="s">
        <v>1310</v>
      </c>
      <c r="L56" s="1283" t="s">
        <v>918</v>
      </c>
      <c r="M56" s="1288" t="s">
        <v>266</v>
      </c>
      <c r="N56" s="1288" t="s">
        <v>266</v>
      </c>
      <c r="O56" s="1288" t="s">
        <v>266</v>
      </c>
      <c r="P56" s="1285" t="s">
        <v>266</v>
      </c>
      <c r="Q56" s="1289" t="s">
        <v>266</v>
      </c>
      <c r="R56" s="1283" t="s">
        <v>918</v>
      </c>
      <c r="S56" s="1290" t="s">
        <v>1311</v>
      </c>
      <c r="T56" s="1282" t="s">
        <v>918</v>
      </c>
      <c r="U56" s="1283" t="s">
        <v>918</v>
      </c>
      <c r="V56" s="1248"/>
    </row>
    <row r="57" spans="1:22" ht="160">
      <c r="A57" s="1281"/>
      <c r="B57" s="1281"/>
      <c r="C57" s="1282">
        <v>56</v>
      </c>
      <c r="D57" s="1283">
        <v>56</v>
      </c>
      <c r="E57" s="1283" t="s">
        <v>265</v>
      </c>
      <c r="F57" s="1284" t="s">
        <v>293</v>
      </c>
      <c r="G57" s="1285" t="s">
        <v>1398</v>
      </c>
      <c r="H57" s="1284" t="s">
        <v>1402</v>
      </c>
      <c r="I57" s="1283" t="s">
        <v>918</v>
      </c>
      <c r="J57" s="1287" t="s">
        <v>1344</v>
      </c>
      <c r="K57" s="1284" t="s">
        <v>1313</v>
      </c>
      <c r="L57" s="1283" t="s">
        <v>918</v>
      </c>
      <c r="M57" s="1288" t="s">
        <v>266</v>
      </c>
      <c r="N57" s="1288" t="s">
        <v>266</v>
      </c>
      <c r="O57" s="1288" t="s">
        <v>266</v>
      </c>
      <c r="P57" s="1285" t="s">
        <v>266</v>
      </c>
      <c r="Q57" s="1289" t="s">
        <v>266</v>
      </c>
      <c r="R57" s="1283" t="s">
        <v>918</v>
      </c>
      <c r="S57" s="1290" t="s">
        <v>1314</v>
      </c>
      <c r="T57" s="1282" t="s">
        <v>918</v>
      </c>
      <c r="U57" s="1283" t="s">
        <v>918</v>
      </c>
      <c r="V57" s="1248"/>
    </row>
    <row r="58" spans="1:22" ht="192">
      <c r="A58" s="1281"/>
      <c r="B58" s="1281"/>
      <c r="C58" s="1282">
        <v>57</v>
      </c>
      <c r="D58" s="1283">
        <v>57</v>
      </c>
      <c r="E58" s="1283" t="s">
        <v>265</v>
      </c>
      <c r="F58" s="1284" t="s">
        <v>1194</v>
      </c>
      <c r="G58" s="1285" t="s">
        <v>1398</v>
      </c>
      <c r="H58" s="1284" t="s">
        <v>1403</v>
      </c>
      <c r="I58" s="1283" t="s">
        <v>918</v>
      </c>
      <c r="J58" s="1287" t="s">
        <v>1344</v>
      </c>
      <c r="K58" s="1284" t="s">
        <v>1316</v>
      </c>
      <c r="L58" s="1283" t="s">
        <v>918</v>
      </c>
      <c r="M58" s="1288" t="s">
        <v>266</v>
      </c>
      <c r="N58" s="1288" t="s">
        <v>266</v>
      </c>
      <c r="O58" s="1288" t="s">
        <v>266</v>
      </c>
      <c r="P58" s="1285" t="s">
        <v>266</v>
      </c>
      <c r="Q58" s="1289" t="s">
        <v>266</v>
      </c>
      <c r="R58" s="1283" t="s">
        <v>918</v>
      </c>
      <c r="S58" s="1290" t="s">
        <v>1317</v>
      </c>
      <c r="T58" s="1282" t="s">
        <v>918</v>
      </c>
      <c r="U58" s="1283" t="s">
        <v>918</v>
      </c>
      <c r="V58" s="1248"/>
    </row>
    <row r="59" spans="1:22" ht="208">
      <c r="A59" s="1281"/>
      <c r="B59" s="1281"/>
      <c r="C59" s="1282">
        <v>58</v>
      </c>
      <c r="D59" s="1283">
        <v>58</v>
      </c>
      <c r="E59" s="1283" t="s">
        <v>265</v>
      </c>
      <c r="F59" s="1284" t="s">
        <v>1194</v>
      </c>
      <c r="G59" s="1285" t="s">
        <v>1398</v>
      </c>
      <c r="H59" s="1284" t="s">
        <v>1404</v>
      </c>
      <c r="I59" s="1283" t="s">
        <v>918</v>
      </c>
      <c r="J59" s="1287" t="s">
        <v>1344</v>
      </c>
      <c r="K59" s="1284" t="s">
        <v>1319</v>
      </c>
      <c r="L59" s="1283" t="s">
        <v>918</v>
      </c>
      <c r="M59" s="1288" t="s">
        <v>266</v>
      </c>
      <c r="N59" s="1288" t="s">
        <v>266</v>
      </c>
      <c r="O59" s="1288" t="s">
        <v>266</v>
      </c>
      <c r="P59" s="1285" t="s">
        <v>266</v>
      </c>
      <c r="Q59" s="1289" t="s">
        <v>266</v>
      </c>
      <c r="R59" s="1283" t="s">
        <v>918</v>
      </c>
      <c r="S59" s="1290" t="s">
        <v>1320</v>
      </c>
      <c r="T59" s="1282" t="s">
        <v>918</v>
      </c>
      <c r="U59" s="1283" t="s">
        <v>918</v>
      </c>
      <c r="V59" s="1248"/>
    </row>
    <row r="60" spans="1:22" ht="208">
      <c r="A60" s="1281"/>
      <c r="B60" s="1281"/>
      <c r="C60" s="1282">
        <v>59</v>
      </c>
      <c r="D60" s="1283">
        <v>59</v>
      </c>
      <c r="E60" s="1283" t="s">
        <v>265</v>
      </c>
      <c r="F60" s="1284" t="s">
        <v>293</v>
      </c>
      <c r="G60" s="1285" t="s">
        <v>1398</v>
      </c>
      <c r="H60" s="1284" t="s">
        <v>1405</v>
      </c>
      <c r="I60" s="1293" t="s">
        <v>918</v>
      </c>
      <c r="J60" s="1287" t="s">
        <v>1344</v>
      </c>
      <c r="K60" s="1284" t="s">
        <v>1322</v>
      </c>
      <c r="L60" s="1293" t="s">
        <v>918</v>
      </c>
      <c r="M60" s="1288" t="s">
        <v>266</v>
      </c>
      <c r="N60" s="1288" t="s">
        <v>266</v>
      </c>
      <c r="O60" s="1288" t="s">
        <v>266</v>
      </c>
      <c r="P60" s="1285" t="s">
        <v>266</v>
      </c>
      <c r="Q60" s="1289" t="s">
        <v>266</v>
      </c>
      <c r="R60" s="1293" t="s">
        <v>918</v>
      </c>
      <c r="S60" s="1290" t="s">
        <v>1323</v>
      </c>
      <c r="T60" s="1294" t="s">
        <v>918</v>
      </c>
      <c r="U60" s="1293" t="s">
        <v>918</v>
      </c>
      <c r="V60" s="1281"/>
    </row>
    <row r="61" spans="1:22" ht="160">
      <c r="A61" s="1281"/>
      <c r="B61" s="1281"/>
      <c r="C61" s="1282">
        <v>60</v>
      </c>
      <c r="D61" s="1283">
        <v>60</v>
      </c>
      <c r="E61" s="1283" t="s">
        <v>265</v>
      </c>
      <c r="F61" s="1284" t="s">
        <v>1194</v>
      </c>
      <c r="G61" s="1285" t="s">
        <v>1398</v>
      </c>
      <c r="H61" s="1284" t="s">
        <v>1406</v>
      </c>
      <c r="I61" s="1293" t="s">
        <v>918</v>
      </c>
      <c r="J61" s="1287" t="s">
        <v>1344</v>
      </c>
      <c r="K61" s="1284" t="s">
        <v>1325</v>
      </c>
      <c r="L61" s="1293" t="s">
        <v>918</v>
      </c>
      <c r="M61" s="1288" t="s">
        <v>266</v>
      </c>
      <c r="N61" s="1288" t="s">
        <v>266</v>
      </c>
      <c r="O61" s="1288" t="s">
        <v>266</v>
      </c>
      <c r="P61" s="1285" t="s">
        <v>266</v>
      </c>
      <c r="Q61" s="1289" t="s">
        <v>266</v>
      </c>
      <c r="R61" s="1293" t="s">
        <v>918</v>
      </c>
      <c r="S61" s="1290" t="s">
        <v>1326</v>
      </c>
      <c r="T61" s="1294" t="s">
        <v>918</v>
      </c>
      <c r="U61" s="1293" t="s">
        <v>918</v>
      </c>
      <c r="V61" s="1281"/>
    </row>
    <row r="62" spans="1:22" ht="128">
      <c r="A62" s="1281"/>
      <c r="B62" s="1281"/>
      <c r="C62" s="1282">
        <v>61</v>
      </c>
      <c r="D62" s="1283">
        <v>61</v>
      </c>
      <c r="E62" s="1283" t="s">
        <v>265</v>
      </c>
      <c r="F62" s="1284" t="s">
        <v>293</v>
      </c>
      <c r="G62" s="1285" t="s">
        <v>1398</v>
      </c>
      <c r="H62" s="1284" t="s">
        <v>1407</v>
      </c>
      <c r="I62" s="1293" t="s">
        <v>918</v>
      </c>
      <c r="J62" s="1287" t="s">
        <v>1344</v>
      </c>
      <c r="K62" s="1284" t="s">
        <v>1329</v>
      </c>
      <c r="L62" s="1293" t="s">
        <v>918</v>
      </c>
      <c r="M62" s="1288" t="s">
        <v>266</v>
      </c>
      <c r="N62" s="1288" t="s">
        <v>266</v>
      </c>
      <c r="O62" s="1288" t="s">
        <v>266</v>
      </c>
      <c r="P62" s="1285" t="s">
        <v>266</v>
      </c>
      <c r="Q62" s="1289" t="s">
        <v>266</v>
      </c>
      <c r="R62" s="1293" t="s">
        <v>918</v>
      </c>
      <c r="S62" s="1290" t="s">
        <v>1330</v>
      </c>
      <c r="T62" s="1294" t="s">
        <v>918</v>
      </c>
      <c r="U62" s="1293" t="s">
        <v>918</v>
      </c>
      <c r="V62" s="1281"/>
    </row>
    <row r="63" spans="1:22" ht="176">
      <c r="A63" s="1281"/>
      <c r="B63" s="1281"/>
      <c r="C63" s="1282">
        <v>62</v>
      </c>
      <c r="D63" s="1283">
        <v>62</v>
      </c>
      <c r="E63" s="1283" t="s">
        <v>265</v>
      </c>
      <c r="F63" s="1284" t="s">
        <v>1194</v>
      </c>
      <c r="G63" s="1285" t="s">
        <v>1398</v>
      </c>
      <c r="H63" s="1284" t="s">
        <v>1408</v>
      </c>
      <c r="I63" s="1293" t="s">
        <v>918</v>
      </c>
      <c r="J63" s="1287" t="s">
        <v>1344</v>
      </c>
      <c r="K63" s="1284" t="s">
        <v>1331</v>
      </c>
      <c r="L63" s="1293" t="s">
        <v>918</v>
      </c>
      <c r="M63" s="1288" t="s">
        <v>266</v>
      </c>
      <c r="N63" s="1288" t="s">
        <v>266</v>
      </c>
      <c r="O63" s="1288" t="s">
        <v>266</v>
      </c>
      <c r="P63" s="1285" t="s">
        <v>266</v>
      </c>
      <c r="Q63" s="1289" t="s">
        <v>266</v>
      </c>
      <c r="R63" s="1293" t="s">
        <v>918</v>
      </c>
      <c r="S63" s="1290" t="s">
        <v>1330</v>
      </c>
      <c r="T63" s="1294" t="s">
        <v>918</v>
      </c>
      <c r="U63" s="1293" t="s">
        <v>918</v>
      </c>
      <c r="V63" s="1281"/>
    </row>
    <row r="64" spans="1:22" ht="208">
      <c r="A64" s="1281"/>
      <c r="B64" s="1281"/>
      <c r="C64" s="1282">
        <v>63</v>
      </c>
      <c r="D64" s="1283">
        <v>63</v>
      </c>
      <c r="E64" s="1283" t="s">
        <v>265</v>
      </c>
      <c r="F64" s="1284" t="s">
        <v>890</v>
      </c>
      <c r="G64" s="1285" t="s">
        <v>1398</v>
      </c>
      <c r="H64" s="1284" t="s">
        <v>1409</v>
      </c>
      <c r="I64" s="1293" t="s">
        <v>918</v>
      </c>
      <c r="J64" s="1287" t="s">
        <v>1344</v>
      </c>
      <c r="K64" s="1284" t="s">
        <v>1332</v>
      </c>
      <c r="L64" s="1293" t="s">
        <v>918</v>
      </c>
      <c r="M64" s="1288" t="s">
        <v>266</v>
      </c>
      <c r="N64" s="1288" t="s">
        <v>266</v>
      </c>
      <c r="O64" s="1288" t="s">
        <v>266</v>
      </c>
      <c r="P64" s="1285" t="s">
        <v>266</v>
      </c>
      <c r="Q64" s="1289" t="s">
        <v>266</v>
      </c>
      <c r="R64" s="1293" t="s">
        <v>918</v>
      </c>
      <c r="S64" s="1290" t="s">
        <v>1330</v>
      </c>
      <c r="T64" s="1294" t="s">
        <v>918</v>
      </c>
      <c r="U64" s="1293" t="s">
        <v>918</v>
      </c>
      <c r="V64" s="1281"/>
    </row>
    <row r="65" spans="1:22" ht="160">
      <c r="A65" s="1281"/>
      <c r="B65" s="1281"/>
      <c r="C65" s="1282">
        <v>64</v>
      </c>
      <c r="D65" s="1283">
        <v>64</v>
      </c>
      <c r="E65" s="1283" t="s">
        <v>265</v>
      </c>
      <c r="F65" s="1284" t="s">
        <v>301</v>
      </c>
      <c r="G65" s="1285" t="s">
        <v>1398</v>
      </c>
      <c r="H65" s="1284" t="s">
        <v>1410</v>
      </c>
      <c r="I65" s="1293" t="s">
        <v>918</v>
      </c>
      <c r="J65" s="1287" t="s">
        <v>1344</v>
      </c>
      <c r="K65" s="1284" t="s">
        <v>1333</v>
      </c>
      <c r="L65" s="1293" t="s">
        <v>918</v>
      </c>
      <c r="M65" s="1288" t="s">
        <v>266</v>
      </c>
      <c r="N65" s="1288" t="s">
        <v>266</v>
      </c>
      <c r="O65" s="1288" t="s">
        <v>266</v>
      </c>
      <c r="P65" s="1285" t="s">
        <v>266</v>
      </c>
      <c r="Q65" s="1289" t="s">
        <v>266</v>
      </c>
      <c r="R65" s="1293" t="s">
        <v>918</v>
      </c>
      <c r="S65" s="1290" t="s">
        <v>1330</v>
      </c>
      <c r="T65" s="1294" t="s">
        <v>918</v>
      </c>
      <c r="U65" s="1293" t="s">
        <v>918</v>
      </c>
      <c r="V65" s="1281"/>
    </row>
    <row r="66" spans="1:22" ht="192">
      <c r="A66" s="1281"/>
      <c r="B66" s="1281"/>
      <c r="C66" s="1282">
        <v>65</v>
      </c>
      <c r="D66" s="1283">
        <v>65</v>
      </c>
      <c r="E66" s="1283" t="s">
        <v>265</v>
      </c>
      <c r="F66" s="1284" t="s">
        <v>890</v>
      </c>
      <c r="G66" s="1285" t="s">
        <v>1398</v>
      </c>
      <c r="H66" s="1284" t="s">
        <v>1411</v>
      </c>
      <c r="I66" s="1293" t="s">
        <v>918</v>
      </c>
      <c r="J66" s="1287" t="s">
        <v>1344</v>
      </c>
      <c r="K66" s="1284" t="s">
        <v>1334</v>
      </c>
      <c r="L66" s="1293" t="s">
        <v>918</v>
      </c>
      <c r="M66" s="1288" t="s">
        <v>266</v>
      </c>
      <c r="N66" s="1288" t="s">
        <v>266</v>
      </c>
      <c r="O66" s="1288" t="s">
        <v>266</v>
      </c>
      <c r="P66" s="1285" t="s">
        <v>266</v>
      </c>
      <c r="Q66" s="1289" t="s">
        <v>266</v>
      </c>
      <c r="R66" s="1293" t="s">
        <v>918</v>
      </c>
      <c r="S66" s="1290" t="s">
        <v>1330</v>
      </c>
      <c r="T66" s="1294" t="s">
        <v>918</v>
      </c>
      <c r="U66" s="1293" t="s">
        <v>918</v>
      </c>
      <c r="V66" s="1281"/>
    </row>
    <row r="67" spans="1:22" ht="160">
      <c r="A67" s="1281"/>
      <c r="B67" s="1281"/>
      <c r="C67" s="1282">
        <v>66</v>
      </c>
      <c r="D67" s="1283">
        <v>66</v>
      </c>
      <c r="E67" s="1283" t="s">
        <v>265</v>
      </c>
      <c r="F67" s="1284" t="s">
        <v>890</v>
      </c>
      <c r="G67" s="1285" t="s">
        <v>1398</v>
      </c>
      <c r="H67" s="1284" t="s">
        <v>1412</v>
      </c>
      <c r="I67" s="1293" t="s">
        <v>918</v>
      </c>
      <c r="J67" s="1287" t="s">
        <v>1344</v>
      </c>
      <c r="K67" s="1284" t="s">
        <v>1335</v>
      </c>
      <c r="L67" s="1293" t="s">
        <v>918</v>
      </c>
      <c r="M67" s="1288" t="s">
        <v>266</v>
      </c>
      <c r="N67" s="1288" t="s">
        <v>266</v>
      </c>
      <c r="O67" s="1288" t="s">
        <v>266</v>
      </c>
      <c r="P67" s="1285" t="s">
        <v>266</v>
      </c>
      <c r="Q67" s="1289" t="s">
        <v>266</v>
      </c>
      <c r="R67" s="1293" t="s">
        <v>918</v>
      </c>
      <c r="S67" s="1290" t="s">
        <v>1330</v>
      </c>
      <c r="T67" s="1294" t="s">
        <v>918</v>
      </c>
      <c r="U67" s="1293" t="s">
        <v>918</v>
      </c>
      <c r="V67" s="1281"/>
    </row>
    <row r="68" spans="1:22" ht="192">
      <c r="A68" s="1281"/>
      <c r="B68" s="1281"/>
      <c r="C68" s="1282">
        <v>67</v>
      </c>
      <c r="D68" s="1283">
        <v>67</v>
      </c>
      <c r="E68" s="1283" t="s">
        <v>265</v>
      </c>
      <c r="F68" s="1284" t="s">
        <v>890</v>
      </c>
      <c r="G68" s="1285" t="s">
        <v>1398</v>
      </c>
      <c r="H68" s="1284" t="s">
        <v>1413</v>
      </c>
      <c r="I68" s="1293" t="s">
        <v>918</v>
      </c>
      <c r="J68" s="1287" t="s">
        <v>1344</v>
      </c>
      <c r="K68" s="1284" t="s">
        <v>1336</v>
      </c>
      <c r="L68" s="1293" t="s">
        <v>918</v>
      </c>
      <c r="M68" s="1288" t="s">
        <v>266</v>
      </c>
      <c r="N68" s="1288" t="s">
        <v>266</v>
      </c>
      <c r="O68" s="1288" t="s">
        <v>266</v>
      </c>
      <c r="P68" s="1285" t="s">
        <v>266</v>
      </c>
      <c r="Q68" s="1289" t="s">
        <v>266</v>
      </c>
      <c r="R68" s="1293" t="s">
        <v>918</v>
      </c>
      <c r="S68" s="1290" t="s">
        <v>1330</v>
      </c>
      <c r="T68" s="1294" t="s">
        <v>918</v>
      </c>
      <c r="U68" s="1293" t="s">
        <v>918</v>
      </c>
      <c r="V68" s="1281"/>
    </row>
    <row r="69" spans="1:22" ht="144">
      <c r="A69" s="1281"/>
      <c r="B69" s="1281"/>
      <c r="C69" s="1282">
        <v>68</v>
      </c>
      <c r="D69" s="1283">
        <v>68</v>
      </c>
      <c r="E69" s="1283" t="s">
        <v>265</v>
      </c>
      <c r="F69" s="1284" t="s">
        <v>1194</v>
      </c>
      <c r="G69" s="1285" t="s">
        <v>1398</v>
      </c>
      <c r="H69" s="1284" t="s">
        <v>1414</v>
      </c>
      <c r="I69" s="1293" t="s">
        <v>918</v>
      </c>
      <c r="J69" s="1287" t="s">
        <v>1344</v>
      </c>
      <c r="K69" s="1284" t="s">
        <v>1337</v>
      </c>
      <c r="L69" s="1293" t="s">
        <v>918</v>
      </c>
      <c r="M69" s="1288" t="s">
        <v>266</v>
      </c>
      <c r="N69" s="1288" t="s">
        <v>266</v>
      </c>
      <c r="O69" s="1288" t="s">
        <v>266</v>
      </c>
      <c r="P69" s="1285" t="s">
        <v>266</v>
      </c>
      <c r="Q69" s="1289" t="s">
        <v>266</v>
      </c>
      <c r="R69" s="1293" t="s">
        <v>918</v>
      </c>
      <c r="S69" s="1290" t="s">
        <v>1330</v>
      </c>
      <c r="T69" s="1294" t="s">
        <v>918</v>
      </c>
      <c r="U69" s="1293" t="s">
        <v>918</v>
      </c>
      <c r="V69" s="1281"/>
    </row>
    <row r="70" spans="1:22" ht="176">
      <c r="A70" s="1281"/>
      <c r="B70" s="1281"/>
      <c r="C70" s="1282">
        <v>69</v>
      </c>
      <c r="D70" s="1283">
        <v>69</v>
      </c>
      <c r="E70" s="1283" t="s">
        <v>265</v>
      </c>
      <c r="F70" s="1284" t="s">
        <v>890</v>
      </c>
      <c r="G70" s="1285" t="s">
        <v>1327</v>
      </c>
      <c r="H70" s="1284" t="s">
        <v>1415</v>
      </c>
      <c r="I70" s="1293" t="s">
        <v>918</v>
      </c>
      <c r="J70" s="1287" t="s">
        <v>1344</v>
      </c>
      <c r="K70" s="1284" t="s">
        <v>1338</v>
      </c>
      <c r="L70" s="1293" t="s">
        <v>918</v>
      </c>
      <c r="M70" s="1288" t="s">
        <v>266</v>
      </c>
      <c r="N70" s="1288" t="s">
        <v>266</v>
      </c>
      <c r="O70" s="1288" t="s">
        <v>266</v>
      </c>
      <c r="P70" s="1285" t="s">
        <v>266</v>
      </c>
      <c r="Q70" s="1289" t="s">
        <v>266</v>
      </c>
      <c r="R70" s="1293" t="s">
        <v>918</v>
      </c>
      <c r="S70" s="1290" t="s">
        <v>1330</v>
      </c>
      <c r="T70" s="1294" t="s">
        <v>918</v>
      </c>
      <c r="U70" s="1293" t="s">
        <v>918</v>
      </c>
      <c r="V70" s="1281"/>
    </row>
    <row r="71" spans="1:22" ht="160">
      <c r="A71" s="1281"/>
      <c r="B71" s="1281"/>
      <c r="C71" s="1282">
        <v>70</v>
      </c>
      <c r="D71" s="1283">
        <v>70</v>
      </c>
      <c r="E71" s="1283" t="s">
        <v>265</v>
      </c>
      <c r="F71" s="1284" t="s">
        <v>293</v>
      </c>
      <c r="G71" s="1285" t="s">
        <v>1327</v>
      </c>
      <c r="H71" s="1284" t="s">
        <v>1416</v>
      </c>
      <c r="I71" s="1293" t="s">
        <v>918</v>
      </c>
      <c r="J71" s="1287" t="s">
        <v>1344</v>
      </c>
      <c r="K71" s="1284" t="s">
        <v>1339</v>
      </c>
      <c r="L71" s="1293" t="s">
        <v>918</v>
      </c>
      <c r="M71" s="1288" t="s">
        <v>266</v>
      </c>
      <c r="N71" s="1288" t="s">
        <v>266</v>
      </c>
      <c r="O71" s="1288" t="s">
        <v>266</v>
      </c>
      <c r="P71" s="1285" t="s">
        <v>266</v>
      </c>
      <c r="Q71" s="1289" t="s">
        <v>266</v>
      </c>
      <c r="R71" s="1293" t="s">
        <v>918</v>
      </c>
      <c r="S71" s="1290" t="s">
        <v>1330</v>
      </c>
      <c r="T71" s="1294" t="s">
        <v>918</v>
      </c>
      <c r="U71" s="1293" t="s">
        <v>918</v>
      </c>
      <c r="V71" s="1281"/>
    </row>
    <row r="72" spans="1:22" ht="192">
      <c r="A72" s="1281"/>
      <c r="B72" s="1281"/>
      <c r="C72" s="1282">
        <v>71</v>
      </c>
      <c r="D72" s="1283">
        <v>71</v>
      </c>
      <c r="E72" s="1283" t="s">
        <v>265</v>
      </c>
      <c r="F72" s="1284" t="s">
        <v>890</v>
      </c>
      <c r="G72" s="1285" t="s">
        <v>1327</v>
      </c>
      <c r="H72" s="1284" t="s">
        <v>1416</v>
      </c>
      <c r="I72" s="1293" t="s">
        <v>918</v>
      </c>
      <c r="J72" s="1287" t="s">
        <v>1344</v>
      </c>
      <c r="K72" s="1284" t="s">
        <v>1340</v>
      </c>
      <c r="L72" s="1293" t="s">
        <v>918</v>
      </c>
      <c r="M72" s="1288" t="s">
        <v>266</v>
      </c>
      <c r="N72" s="1288" t="s">
        <v>266</v>
      </c>
      <c r="O72" s="1288" t="s">
        <v>266</v>
      </c>
      <c r="P72" s="1285" t="s">
        <v>266</v>
      </c>
      <c r="Q72" s="1289" t="s">
        <v>266</v>
      </c>
      <c r="R72" s="1293" t="s">
        <v>918</v>
      </c>
      <c r="S72" s="1290" t="s">
        <v>1330</v>
      </c>
      <c r="T72" s="1294" t="s">
        <v>918</v>
      </c>
      <c r="U72" s="1293" t="s">
        <v>918</v>
      </c>
      <c r="V72" s="1281"/>
    </row>
    <row r="73" spans="1:22" ht="68">
      <c r="A73" s="1281"/>
      <c r="B73" s="1281"/>
      <c r="C73" s="1282">
        <v>72</v>
      </c>
      <c r="D73" s="1283">
        <v>72</v>
      </c>
      <c r="E73" s="1283" t="s">
        <v>265</v>
      </c>
      <c r="F73" s="1284" t="s">
        <v>890</v>
      </c>
      <c r="G73" s="1285" t="s">
        <v>1327</v>
      </c>
      <c r="H73" s="1284" t="s">
        <v>1416</v>
      </c>
      <c r="I73" s="1293" t="s">
        <v>918</v>
      </c>
      <c r="J73" s="1287" t="s">
        <v>1344</v>
      </c>
      <c r="K73" s="1295" t="s">
        <v>1341</v>
      </c>
      <c r="L73" s="1293" t="s">
        <v>918</v>
      </c>
      <c r="M73" s="1288" t="s">
        <v>266</v>
      </c>
      <c r="N73" s="1288" t="s">
        <v>266</v>
      </c>
      <c r="O73" s="1288" t="s">
        <v>266</v>
      </c>
      <c r="P73" s="1285" t="s">
        <v>266</v>
      </c>
      <c r="Q73" s="1289" t="s">
        <v>266</v>
      </c>
      <c r="R73" s="1293" t="s">
        <v>918</v>
      </c>
      <c r="S73" s="1296" t="s">
        <v>918</v>
      </c>
      <c r="T73" s="1294" t="s">
        <v>918</v>
      </c>
      <c r="U73" s="1293" t="s">
        <v>918</v>
      </c>
      <c r="V73" s="1281"/>
    </row>
    <row r="74" spans="1:22">
      <c r="A74" s="1281"/>
      <c r="B74" s="1281"/>
      <c r="C74" s="1281"/>
      <c r="D74" s="1281"/>
      <c r="E74" s="1281"/>
      <c r="F74" s="1297"/>
      <c r="G74" s="1281"/>
      <c r="H74" s="1298"/>
      <c r="I74" s="1281"/>
      <c r="J74" s="1281"/>
      <c r="K74" s="1298"/>
      <c r="L74" s="1281"/>
      <c r="M74" s="1281"/>
      <c r="N74" s="1281"/>
      <c r="O74" s="1281"/>
      <c r="P74" s="1281"/>
      <c r="Q74" s="1281"/>
      <c r="R74" s="1281"/>
      <c r="S74" s="1298"/>
      <c r="T74" s="1281"/>
      <c r="U74" s="1281"/>
      <c r="V74" s="1281"/>
    </row>
  </sheetData>
  <hyperlinks>
    <hyperlink ref="J2" r:id="rId1" xr:uid="{596CCBED-365C-477B-92BB-6ED4471BB2B7}"/>
    <hyperlink ref="J3" r:id="rId2" xr:uid="{072098C6-1506-4AC5-9635-26EB5A77B63E}"/>
    <hyperlink ref="J4" r:id="rId3" xr:uid="{478C2AE1-3151-48B0-8A5F-1ED01E590EDC}"/>
    <hyperlink ref="J5" r:id="rId4" xr:uid="{4FE3ED92-5217-4D84-9B93-210F497449B4}"/>
    <hyperlink ref="J6" r:id="rId5" xr:uid="{08519950-9C7B-451D-B414-DA536401F389}"/>
    <hyperlink ref="J7" r:id="rId6" xr:uid="{433DE2C6-AD25-4BBC-B1B3-88118BC27733}"/>
    <hyperlink ref="J8" r:id="rId7" xr:uid="{291DD27A-9A55-4464-8A15-82F03D330AAC}"/>
    <hyperlink ref="J9" r:id="rId8" xr:uid="{2C303E4F-ABE7-4D20-968F-BD8601FA67BB}"/>
    <hyperlink ref="J10" r:id="rId9" xr:uid="{3A6B18A9-6BB9-4B6F-A847-23BC69B9A7B8}"/>
    <hyperlink ref="J11" r:id="rId10" xr:uid="{CA9B83F1-9F58-4795-9260-372180EE5C5B}"/>
    <hyperlink ref="J12" r:id="rId11" xr:uid="{1248CEC9-AB63-4AD9-A1A9-7EF6809F64E4}"/>
    <hyperlink ref="J13" r:id="rId12" xr:uid="{3595D341-DD3F-40E7-B9BE-296EE49E2B27}"/>
    <hyperlink ref="J14" r:id="rId13" xr:uid="{4545306B-D22A-4290-BCFC-F69C09E6DE7F}"/>
    <hyperlink ref="J15" r:id="rId14" xr:uid="{EDD3D7CF-2A91-4CAF-944D-88B13DE3F71C}"/>
    <hyperlink ref="J16" r:id="rId15" xr:uid="{C5B4C641-E4C2-4BFC-9A3A-F3488E792D4D}"/>
    <hyperlink ref="J17" r:id="rId16" xr:uid="{4A0D02B8-059C-409E-8889-0AEC6C6A1BDD}"/>
    <hyperlink ref="J18" r:id="rId17" xr:uid="{FF61E930-C479-4876-92C5-E6A934DAA5E9}"/>
    <hyperlink ref="J19" r:id="rId18" xr:uid="{333F8099-0D16-460E-9BC2-0CBCAF3AA5AB}"/>
    <hyperlink ref="J20" r:id="rId19" xr:uid="{F4E45D11-D96D-4DEA-BB42-E015E47A926F}"/>
    <hyperlink ref="J21" r:id="rId20" xr:uid="{21E9FA79-6B1D-419F-8A89-2F323276D620}"/>
    <hyperlink ref="J22" r:id="rId21" xr:uid="{F6804FD4-7A92-488E-B74E-4279E213409E}"/>
    <hyperlink ref="J23" r:id="rId22" xr:uid="{C2A89914-217C-4A15-A63B-1F2ED34429A9}"/>
    <hyperlink ref="J24" r:id="rId23" xr:uid="{718B73D1-1A80-410A-B08C-35453342E365}"/>
    <hyperlink ref="J25" r:id="rId24" xr:uid="{334D68FD-54BD-4B49-AC08-0BBD7A959EA8}"/>
    <hyperlink ref="J26" r:id="rId25" xr:uid="{E559A23D-F1A0-48FC-84E9-9DF2F47715BF}"/>
    <hyperlink ref="J27" r:id="rId26" xr:uid="{F686123D-C9A3-436B-BEB9-4BD842112F31}"/>
    <hyperlink ref="J28" r:id="rId27" xr:uid="{257B56E8-7E61-4948-95E2-67F29D43E726}"/>
    <hyperlink ref="J29" r:id="rId28" xr:uid="{47A15404-3CE3-4782-9851-B2EDB6319D17}"/>
    <hyperlink ref="J30" r:id="rId29" xr:uid="{F3E63A0E-DFD1-4F89-86F6-863190923BD8}"/>
    <hyperlink ref="J31" r:id="rId30" xr:uid="{09AA6139-99FF-470E-9CB7-111FD705D7BC}"/>
    <hyperlink ref="J32" r:id="rId31" xr:uid="{AD6B2AC2-6317-4725-8959-5FEE40A1334A}"/>
    <hyperlink ref="J33" r:id="rId32" xr:uid="{38F698EE-D9EC-4907-948E-402C4A5A98E1}"/>
    <hyperlink ref="J34" r:id="rId33" xr:uid="{672EF675-E8FB-4DB4-9CDA-B3A2174F762D}"/>
    <hyperlink ref="J35" r:id="rId34" xr:uid="{D2648F8D-AFB2-4A75-8D3F-2AF69C804AB9}"/>
    <hyperlink ref="J36" r:id="rId35" xr:uid="{26404F15-2F81-4D49-BAC6-4429A6577D38}"/>
    <hyperlink ref="J37" r:id="rId36" xr:uid="{2BB1F6CC-07C3-4B91-B373-B1D117934A35}"/>
    <hyperlink ref="J38" r:id="rId37" xr:uid="{1EDEF88E-BED8-45F7-B06F-A3C712F116CE}"/>
    <hyperlink ref="J39" r:id="rId38" xr:uid="{A097CB26-EB37-45E3-9E02-59A52162FFF5}"/>
    <hyperlink ref="J40" r:id="rId39" xr:uid="{F3EF85AD-6991-4A63-9668-BEB795C74EE1}"/>
    <hyperlink ref="J41" r:id="rId40" xr:uid="{A945446E-5EED-47B8-846D-8DD2F8919264}"/>
    <hyperlink ref="J42" r:id="rId41" xr:uid="{4505A46C-A42E-4444-924F-09AF5B2160C4}"/>
    <hyperlink ref="J43" r:id="rId42" xr:uid="{1D4F3F95-7D1B-464F-9E69-47C871C00074}"/>
    <hyperlink ref="J44" r:id="rId43" xr:uid="{65389460-3409-4B84-88F3-11E5EF09FE71}"/>
    <hyperlink ref="J45" r:id="rId44" xr:uid="{DE3FC9EE-32CD-4311-B71A-AAFD9C7669E8}"/>
    <hyperlink ref="J46" r:id="rId45" xr:uid="{CF78965B-F6C4-47CD-99ED-05D3CA766DE7}"/>
    <hyperlink ref="J47" r:id="rId46" xr:uid="{8D56CBC6-C0A5-4FF2-8FDB-DA11CA1F1500}"/>
    <hyperlink ref="J48" r:id="rId47" xr:uid="{271E37B6-1C27-443B-B642-15976CDDA043}"/>
    <hyperlink ref="J49" r:id="rId48" xr:uid="{2002457C-E875-482D-85D8-E37A59FFCC5D}"/>
    <hyperlink ref="J50" r:id="rId49" xr:uid="{02558AB1-2DA9-4500-B433-0C0CDA625757}"/>
    <hyperlink ref="J51" r:id="rId50" xr:uid="{159C9D9A-8FE5-4343-9AB7-A5A5EBBD453C}"/>
    <hyperlink ref="J52" r:id="rId51" xr:uid="{65C70204-4E40-4EE2-A318-8EBC880D57E4}"/>
    <hyperlink ref="J53" r:id="rId52" xr:uid="{123A654E-942A-4E53-941E-D59D65BDF2FE}"/>
    <hyperlink ref="J54" r:id="rId53" xr:uid="{0D347238-C4E1-4E33-BFF7-992DC4232143}"/>
    <hyperlink ref="J55" r:id="rId54" xr:uid="{21AB54FE-2439-48CB-8F2D-D2E3733BD0E5}"/>
    <hyperlink ref="J56" r:id="rId55" xr:uid="{F6D4CE35-D369-4055-A510-3EDB8A629998}"/>
    <hyperlink ref="J57" r:id="rId56" xr:uid="{A00C4553-659A-45F4-812F-EB43B374CFAF}"/>
    <hyperlink ref="J58" r:id="rId57" xr:uid="{7DA49DB2-AC8B-4C08-9D35-6A6C9BAE14C5}"/>
    <hyperlink ref="J59" r:id="rId58" xr:uid="{C4CAE203-AF5A-4D99-802F-2383EA65B6BA}"/>
    <hyperlink ref="J60" r:id="rId59" xr:uid="{9160C52B-431F-4A5A-B3CA-69D29F384D43}"/>
    <hyperlink ref="J61" r:id="rId60" xr:uid="{64656A93-B686-41D7-8C9D-6F4CCFA4C159}"/>
    <hyperlink ref="J62" r:id="rId61" xr:uid="{A0B25D5F-B070-4596-8A6E-C3800052E801}"/>
    <hyperlink ref="J63" r:id="rId62" xr:uid="{62372B3B-A5AB-42E2-B7F7-56E2A5B62D53}"/>
    <hyperlink ref="J64" r:id="rId63" xr:uid="{D4041171-F7C7-4D1E-AB46-6BED462C987F}"/>
    <hyperlink ref="J65" r:id="rId64" xr:uid="{F198A747-05CB-4181-9917-43B5E0B1456E}"/>
    <hyperlink ref="J66" r:id="rId65" xr:uid="{27232EED-FC89-4863-86C3-B719D91CFBB7}"/>
    <hyperlink ref="J67" r:id="rId66" xr:uid="{78549350-DE80-4F2A-873C-4ADBD900C837}"/>
    <hyperlink ref="J68" r:id="rId67" xr:uid="{758AB9A5-39EE-4875-82A9-3B93AAE5D3C8}"/>
    <hyperlink ref="J69" r:id="rId68" xr:uid="{7EA636EC-F5B6-4509-82EF-9C1C31593E0E}"/>
    <hyperlink ref="J70" r:id="rId69" xr:uid="{F6B5127F-9C63-444A-A684-67158747BDB7}"/>
    <hyperlink ref="J71" r:id="rId70" xr:uid="{11B17249-4F98-4D50-BCDB-5AC3FF3C49F8}"/>
    <hyperlink ref="J72" r:id="rId71" xr:uid="{73FEFCC5-3D70-45F0-A04D-E63D2B18F0BC}"/>
    <hyperlink ref="J73" r:id="rId72" xr:uid="{DA07BAF4-DEC4-42AD-B07B-B3F61C5056D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e29788da0e529036f7dd2c1529a851de">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9e89916af3b68196f6e1a7d8fe92ebb7"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ab149f-18a3-4dde-96a2-7630fa1de99c}"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a69f1d2-320e-4210-aa80-11af8d604cba">
      <UserInfo>
        <DisplayName>ghulam.abbas</DisplayName>
        <AccountId>1105</AccountId>
        <AccountType/>
      </UserInfo>
      <UserInfo>
        <DisplayName>English,Languages and Humanities Faculty Members</DisplayName>
        <AccountId>507</AccountId>
        <AccountType/>
      </UserInfo>
      <UserInfo>
        <DisplayName>Samantha Hibbert</DisplayName>
        <AccountId>1104</AccountId>
        <AccountType/>
      </UserInfo>
    </SharedWithUsers>
    <lcf76f155ced4ddcb4097134ff3c332f xmlns="87671bac-cb0a-4b2e-8208-98f1727f28cf">
      <Terms xmlns="http://schemas.microsoft.com/office/infopath/2007/PartnerControls"/>
    </lcf76f155ced4ddcb4097134ff3c332f>
    <TaxCatchAll xmlns="5a69f1d2-320e-4210-aa80-11af8d604cba" xsi:nil="true"/>
    <MediaLengthInSeconds xmlns="87671bac-cb0a-4b2e-8208-98f1727f28cf" xsi:nil="true"/>
  </documentManagement>
</p:properties>
</file>

<file path=customXml/itemProps1.xml><?xml version="1.0" encoding="utf-8"?>
<ds:datastoreItem xmlns:ds="http://schemas.openxmlformats.org/officeDocument/2006/customXml" ds:itemID="{8B332A73-7B72-4B7D-9E45-84A754A10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98B4B6-E83A-48D4-8005-C0D43240EF1E}">
  <ds:schemaRefs>
    <ds:schemaRef ds:uri="http://schemas.microsoft.com/sharepoint/v3/contenttype/forms"/>
  </ds:schemaRefs>
</ds:datastoreItem>
</file>

<file path=customXml/itemProps3.xml><?xml version="1.0" encoding="utf-8"?>
<ds:datastoreItem xmlns:ds="http://schemas.openxmlformats.org/officeDocument/2006/customXml" ds:itemID="{C37D6009-2D99-467D-AC2A-1D856DB99C12}">
  <ds:schemaRefs>
    <ds:schemaRef ds:uri="http://schemas.microsoft.com/office/2006/metadata/properties"/>
    <ds:schemaRef ds:uri="http://schemas.microsoft.com/office/infopath/2007/PartnerControls"/>
    <ds:schemaRef ds:uri="5a69f1d2-320e-4210-aa80-11af8d604cba"/>
    <ds:schemaRef ds:uri="87671bac-cb0a-4b2e-8208-98f1727f28c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25</vt:i4>
      </vt:variant>
    </vt:vector>
  </HeadingPairs>
  <TitlesOfParts>
    <vt:vector size="25" baseType="lpstr">
      <vt:lpstr>Calendar 2022 23 V1</vt:lpstr>
      <vt:lpstr>Cal 2022 23 V2 2wk FA&amp;SA</vt:lpstr>
      <vt:lpstr>Intent</vt:lpstr>
      <vt:lpstr> Roadmap</vt:lpstr>
      <vt:lpstr>GANTT 24</vt:lpstr>
      <vt:lpstr>Delivery Plan Diploma</vt:lpstr>
      <vt:lpstr>TAGs</vt:lpstr>
      <vt:lpstr>Learner only version 21 22</vt:lpstr>
      <vt:lpstr>Term dates 2020 21</vt:lpstr>
      <vt:lpstr>Calendar 2020 21</vt:lpstr>
      <vt:lpstr>Unit 1 JCY</vt:lpstr>
      <vt:lpstr>Dec 24 Unit 10 JCY</vt:lpstr>
      <vt:lpstr>Unit 2</vt:lpstr>
      <vt:lpstr>Unit 3   </vt:lpstr>
      <vt:lpstr>Unit 4    </vt:lpstr>
      <vt:lpstr>Unit 6</vt:lpstr>
      <vt:lpstr>Unit 11 &amp; 12 </vt:lpstr>
      <vt:lpstr>May 25 Unit 23 JCY</vt:lpstr>
      <vt:lpstr>Yr 13 Unit 2 GDG</vt:lpstr>
      <vt:lpstr>Unit 13 GDG</vt:lpstr>
      <vt:lpstr>Unit 21 -ASG</vt:lpstr>
      <vt:lpstr>Unit 19</vt:lpstr>
      <vt:lpstr>CP 1st 2 columns</vt:lpstr>
      <vt:lpstr>Unit 3</vt:lpstr>
      <vt:lpstr>Unit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2021-03-15T17:39:41Z</dcterms:created>
  <dcterms:modified xsi:type="dcterms:W3CDTF">2024-11-07T23:26:23Z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Order">
    <vt:r8>143300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